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955" windowHeight="12855" activeTab="1"/>
  </bookViews>
  <sheets>
    <sheet name="Damen" sheetId="1" r:id="rId1"/>
    <sheet name="Herren" sheetId="2" r:id="rId2"/>
  </sheets>
  <definedNames>
    <definedName name="_xlnm.Print_Area" localSheetId="0">'Damen'!$A$1:$AA$27</definedName>
    <definedName name="_xlnm.Print_Area" localSheetId="1">'Herren'!$A$1:$AA$42</definedName>
  </definedNames>
  <calcPr fullCalcOnLoad="1"/>
</workbook>
</file>

<file path=xl/sharedStrings.xml><?xml version="1.0" encoding="utf-8"?>
<sst xmlns="http://schemas.openxmlformats.org/spreadsheetml/2006/main" count="205" uniqueCount="122">
  <si>
    <t>Name</t>
  </si>
  <si>
    <t>Vorname</t>
  </si>
  <si>
    <t>1.Spiel</t>
  </si>
  <si>
    <t>2.Spiel</t>
  </si>
  <si>
    <t>3.Spiel</t>
  </si>
  <si>
    <t>4.Spiel</t>
  </si>
  <si>
    <t>5.Spiel</t>
  </si>
  <si>
    <t>6.Spiel</t>
  </si>
  <si>
    <t>7.Spiel</t>
  </si>
  <si>
    <t>8.Spiel</t>
  </si>
  <si>
    <t>Gesamt</t>
  </si>
  <si>
    <t xml:space="preserve"> 01-16</t>
  </si>
  <si>
    <t>EDV</t>
  </si>
  <si>
    <t>Schnitt</t>
  </si>
  <si>
    <t>Platz</t>
  </si>
  <si>
    <t>1.</t>
  </si>
  <si>
    <t>Koller</t>
  </si>
  <si>
    <t>Alex</t>
  </si>
  <si>
    <t>2.</t>
  </si>
  <si>
    <t>3.</t>
  </si>
  <si>
    <t>4.</t>
  </si>
  <si>
    <t>Söllner</t>
  </si>
  <si>
    <t>5.</t>
  </si>
  <si>
    <t>6.</t>
  </si>
  <si>
    <t>7.</t>
  </si>
  <si>
    <t>8.</t>
  </si>
  <si>
    <t>9.</t>
  </si>
  <si>
    <t>Voss</t>
  </si>
  <si>
    <t>Christian</t>
  </si>
  <si>
    <t>10.</t>
  </si>
  <si>
    <t>11.</t>
  </si>
  <si>
    <t>Peter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</si>
  <si>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</si>
  <si>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</si>
  <si>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</si>
  <si>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</si>
  <si>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</si>
  <si>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</si>
  <si>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</si>
  <si>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</si>
  <si>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</si>
  <si>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Spiele</t>
  </si>
  <si>
    <t xml:space="preserve"> Spiele</t>
  </si>
  <si>
    <t>gesamt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</si>
  <si>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</si>
  <si>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</si>
  <si>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</si>
  <si>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</si>
  <si>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</si>
  <si>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</si>
  <si>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</si>
  <si>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</si>
  <si>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</si>
  <si>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</si>
  <si>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Hürdler</t>
  </si>
  <si>
    <t>Marco</t>
  </si>
  <si>
    <t>Volkmar</t>
  </si>
  <si>
    <t>07830</t>
  </si>
  <si>
    <t>Bernhard</t>
  </si>
  <si>
    <t>Aumeier</t>
  </si>
  <si>
    <t>Hartfeil</t>
  </si>
  <si>
    <t>Möller</t>
  </si>
  <si>
    <t>René</t>
  </si>
  <si>
    <t>Stibel</t>
  </si>
  <si>
    <t>Blasius</t>
  </si>
  <si>
    <t>Wölki</t>
  </si>
  <si>
    <t>Robert</t>
  </si>
  <si>
    <t>07647</t>
  </si>
  <si>
    <t>Graml</t>
  </si>
  <si>
    <t>Michael</t>
  </si>
  <si>
    <t>Steger</t>
  </si>
  <si>
    <t>Gerald</t>
  </si>
  <si>
    <t>Anzahl</t>
  </si>
  <si>
    <t>Samstag</t>
  </si>
  <si>
    <t xml:space="preserve">Sonntag </t>
  </si>
  <si>
    <t>31.</t>
  </si>
  <si>
    <t>Ott</t>
  </si>
  <si>
    <t>Sebastian</t>
  </si>
  <si>
    <t>Baszler</t>
  </si>
  <si>
    <t>Patrick</t>
  </si>
  <si>
    <t>07886</t>
  </si>
  <si>
    <t>Walzer</t>
  </si>
  <si>
    <t>Einert</t>
  </si>
  <si>
    <t>Kevin</t>
  </si>
  <si>
    <t>Luu</t>
  </si>
  <si>
    <t>Vinh Duc</t>
  </si>
  <si>
    <t xml:space="preserve">Jahre </t>
  </si>
  <si>
    <t>Steffen</t>
  </si>
  <si>
    <t>Gilch</t>
  </si>
  <si>
    <t>Stefan</t>
  </si>
  <si>
    <t>Schönhärl</t>
  </si>
  <si>
    <t>Jürgen</t>
  </si>
  <si>
    <t>Humbs</t>
  </si>
  <si>
    <t>Martin</t>
  </si>
  <si>
    <t>Plaschka</t>
  </si>
  <si>
    <t>Nico</t>
  </si>
  <si>
    <t>Dieter</t>
  </si>
  <si>
    <t>Trögl</t>
  </si>
  <si>
    <t xml:space="preserve">Lehmann </t>
  </si>
  <si>
    <t>Lukas</t>
  </si>
  <si>
    <t>VEREINSMEISTERSCHAFT    2016   Herren</t>
  </si>
  <si>
    <t>Wineki</t>
  </si>
  <si>
    <t>Marlen</t>
  </si>
  <si>
    <t>Kaiser</t>
  </si>
  <si>
    <t>07832</t>
  </si>
  <si>
    <t>Willi</t>
  </si>
  <si>
    <t>07900</t>
  </si>
  <si>
    <t>Gfesser</t>
  </si>
  <si>
    <t>Josef</t>
  </si>
  <si>
    <t>07901</t>
  </si>
  <si>
    <t>Zehendner</t>
  </si>
  <si>
    <t>Hermann</t>
  </si>
  <si>
    <t>Ludwig</t>
  </si>
  <si>
    <t>Holland</t>
  </si>
  <si>
    <t>07887</t>
  </si>
  <si>
    <t>verletzt</t>
  </si>
  <si>
    <t>Sö Michi</t>
  </si>
  <si>
    <t>Holl</t>
  </si>
  <si>
    <t>HDC</t>
  </si>
  <si>
    <t xml:space="preserve">   DAMEN</t>
  </si>
  <si>
    <t>VEREINSMEISTERSCHAFT   2016  DAMEN</t>
  </si>
  <si>
    <t>Stadtm.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</si>
</sst>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2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2" fillId="0" borderId="0" xfId="0" applyFont="1" applyAlignment="1">
      <alignment/>
    </xf>
    <xf numFmtId="17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17" fontId="13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2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/>
    </xf>
    <xf numFmtId="169" fontId="16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169" fontId="16" fillId="0" borderId="3" xfId="0" applyNumberFormat="1" applyFont="1" applyBorder="1" applyAlignment="1" quotePrefix="1">
      <alignment horizontal="center"/>
    </xf>
    <xf numFmtId="169" fontId="16" fillId="0" borderId="2" xfId="0" applyNumberFormat="1" applyFont="1" applyBorder="1" applyAlignment="1" quotePrefix="1">
      <alignment horizontal="center"/>
    </xf>
    <xf numFmtId="0" fontId="16" fillId="0" borderId="2" xfId="0" applyFont="1" applyBorder="1" applyAlignment="1" quotePrefix="1">
      <alignment horizontal="center"/>
    </xf>
    <xf numFmtId="0" fontId="16" fillId="0" borderId="3" xfId="0" applyFont="1" applyBorder="1" applyAlignment="1" quotePrefix="1">
      <alignment horizontal="center"/>
    </xf>
    <xf numFmtId="0" fontId="21" fillId="0" borderId="0" xfId="0" applyFont="1" applyAlignment="1">
      <alignment/>
    </xf>
    <xf numFmtId="0" fontId="13" fillId="0" borderId="7" xfId="0" applyFont="1" applyBorder="1" applyAlignment="1">
      <alignment horizontal="center"/>
    </xf>
    <xf numFmtId="0" fontId="17" fillId="0" borderId="2" xfId="0" applyFont="1" applyBorder="1" applyAlignment="1">
      <alignment/>
    </xf>
    <xf numFmtId="169" fontId="17" fillId="0" borderId="2" xfId="0" applyNumberFormat="1" applyFont="1" applyBorder="1" applyAlignment="1">
      <alignment horizontal="center"/>
    </xf>
    <xf numFmtId="169" fontId="17" fillId="0" borderId="3" xfId="0" applyNumberFormat="1" applyFont="1" applyBorder="1" applyAlignment="1" quotePrefix="1">
      <alignment horizontal="center"/>
    </xf>
    <xf numFmtId="169" fontId="17" fillId="0" borderId="2" xfId="0" applyNumberFormat="1" applyFont="1" applyBorder="1" applyAlignment="1" quotePrefix="1">
      <alignment horizontal="center"/>
    </xf>
    <xf numFmtId="0" fontId="10" fillId="0" borderId="2" xfId="0" applyFont="1" applyBorder="1" applyAlignment="1">
      <alignment/>
    </xf>
    <xf numFmtId="169" fontId="10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/>
    </xf>
    <xf numFmtId="169" fontId="22" fillId="0" borderId="2" xfId="0" applyNumberFormat="1" applyFont="1" applyBorder="1" applyAlignment="1">
      <alignment horizontal="center"/>
    </xf>
    <xf numFmtId="0" fontId="16" fillId="0" borderId="0" xfId="0" applyFont="1" applyAlignment="1" quotePrefix="1">
      <alignment horizontal="center"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9" fontId="16" fillId="0" borderId="0" xfId="0" applyNumberFormat="1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9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 quotePrefix="1">
      <alignment horizontal="center"/>
    </xf>
    <xf numFmtId="0" fontId="10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11" fillId="0" borderId="12" xfId="0" applyNumberFormat="1" applyFont="1" applyBorder="1" applyAlignment="1">
      <alignment horizontal="center"/>
    </xf>
    <xf numFmtId="17" fontId="11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24" fillId="0" borderId="3" xfId="0" applyFont="1" applyBorder="1" applyAlignment="1">
      <alignment horizontal="center"/>
    </xf>
    <xf numFmtId="0" fontId="20" fillId="0" borderId="3" xfId="0" applyFont="1" applyBorder="1" applyAlignment="1">
      <alignment/>
    </xf>
    <xf numFmtId="0" fontId="16" fillId="0" borderId="0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169" fontId="16" fillId="0" borderId="2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169" fontId="17" fillId="0" borderId="0" xfId="0" applyNumberFormat="1" applyFont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26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zoomScale="80" zoomScaleNormal="80" zoomScaleSheetLayoutView="75" workbookViewId="0" topLeftCell="B1">
      <selection activeCell="I9" sqref="I9"/>
    </sheetView>
  </sheetViews>
  <sheetFormatPr defaultColWidth="11.421875" defaultRowHeight="12.75"/>
  <cols>
    <col min="1" max="1" width="3.421875" style="0" customWidth="1"/>
    <col min="2" max="2" width="13.28125" style="0" customWidth="1"/>
    <col min="3" max="3" width="12.421875" style="0" customWidth="1"/>
    <col min="4" max="4" width="9.8515625" style="0" customWidth="1"/>
    <col min="5" max="12" width="6.7109375" style="0" customWidth="1"/>
    <col min="13" max="13" width="7.8515625" style="0" customWidth="1"/>
    <col min="14" max="14" width="1.421875" style="0" customWidth="1"/>
    <col min="15" max="23" width="6.7109375" style="0" customWidth="1"/>
    <col min="24" max="24" width="1.57421875" style="0" customWidth="1"/>
    <col min="25" max="25" width="9.57421875" style="0" customWidth="1"/>
    <col min="26" max="26" width="8.28125" style="0" customWidth="1"/>
  </cols>
  <sheetData>
    <row r="1" spans="5:25" ht="15">
      <c r="E1" s="1"/>
      <c r="F1" s="1"/>
      <c r="G1" s="1"/>
      <c r="H1" s="1"/>
      <c r="I1" s="1"/>
      <c r="J1" s="1"/>
      <c r="K1" s="1"/>
      <c r="L1" s="1"/>
      <c r="M1" s="2"/>
      <c r="O1" s="1"/>
      <c r="P1" s="1"/>
      <c r="Q1" s="1"/>
      <c r="R1" s="1"/>
      <c r="S1" s="1"/>
      <c r="T1" s="1"/>
      <c r="U1" s="1"/>
      <c r="V1" s="1"/>
      <c r="W1" s="2"/>
      <c r="Y1" s="12"/>
    </row>
    <row r="2" spans="2:25" s="18" customFormat="1" ht="48.75" customHeight="1">
      <c r="B2" s="46" t="s">
        <v>120</v>
      </c>
      <c r="E2" s="19"/>
      <c r="F2" s="19"/>
      <c r="G2" s="19"/>
      <c r="H2" s="19"/>
      <c r="I2" s="19"/>
      <c r="J2" s="19"/>
      <c r="K2" s="19"/>
      <c r="L2" s="19"/>
      <c r="M2" s="20"/>
      <c r="O2" s="19"/>
      <c r="P2" s="19"/>
      <c r="Q2" s="19"/>
      <c r="R2" s="19"/>
      <c r="S2" s="19"/>
      <c r="T2" s="19"/>
      <c r="U2" s="19"/>
      <c r="V2" s="19"/>
      <c r="W2" s="20"/>
      <c r="Y2" s="21"/>
    </row>
    <row r="3" spans="5:25" ht="34.5" customHeight="1" thickBot="1">
      <c r="E3" s="1"/>
      <c r="F3" s="1"/>
      <c r="G3" s="1"/>
      <c r="H3" s="1"/>
      <c r="I3" s="1"/>
      <c r="J3" s="1"/>
      <c r="K3" s="1"/>
      <c r="L3" s="1"/>
      <c r="M3" s="2"/>
      <c r="O3" s="1"/>
      <c r="P3" s="1"/>
      <c r="Q3" s="1"/>
      <c r="R3" s="1"/>
      <c r="S3" s="1"/>
      <c r="T3" s="1"/>
      <c r="U3" s="1"/>
      <c r="V3" s="1"/>
      <c r="W3" s="2"/>
      <c r="Y3" s="1"/>
    </row>
    <row r="4" spans="5:27" ht="13.5" thickBot="1">
      <c r="E4" s="122" t="s">
        <v>73</v>
      </c>
      <c r="F4" s="122"/>
      <c r="G4" s="122"/>
      <c r="H4" s="122"/>
      <c r="I4" s="122"/>
      <c r="J4" s="122"/>
      <c r="K4" s="122"/>
      <c r="L4" s="122"/>
      <c r="M4" s="22"/>
      <c r="O4" s="122" t="s">
        <v>74</v>
      </c>
      <c r="P4" s="122"/>
      <c r="Q4" s="122"/>
      <c r="R4" s="122"/>
      <c r="S4" s="122"/>
      <c r="T4" s="122"/>
      <c r="U4" s="122"/>
      <c r="V4" s="122"/>
      <c r="W4" s="22"/>
      <c r="Y4" s="24" t="s">
        <v>10</v>
      </c>
      <c r="Z4" s="25" t="s">
        <v>43</v>
      </c>
      <c r="AA4" s="26"/>
    </row>
    <row r="5" spans="2:31" ht="13.5" thickBot="1">
      <c r="B5" s="5" t="s">
        <v>0</v>
      </c>
      <c r="C5" s="5" t="s">
        <v>1</v>
      </c>
      <c r="D5" s="6" t="s">
        <v>12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7" t="s">
        <v>10</v>
      </c>
      <c r="O5" s="13" t="s">
        <v>2</v>
      </c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13" t="s">
        <v>8</v>
      </c>
      <c r="V5" s="13" t="s">
        <v>9</v>
      </c>
      <c r="W5" s="17" t="s">
        <v>10</v>
      </c>
      <c r="Y5" s="27" t="s">
        <v>11</v>
      </c>
      <c r="Z5" s="28" t="s">
        <v>42</v>
      </c>
      <c r="AA5" s="47" t="s">
        <v>13</v>
      </c>
      <c r="AB5" s="11"/>
      <c r="AC5" s="11"/>
      <c r="AD5" s="11"/>
      <c r="AE5" s="11"/>
    </row>
    <row r="6" spans="1:31" ht="24.75" customHeight="1">
      <c r="A6" t="s">
        <v>15</v>
      </c>
      <c r="B6" s="103" t="s">
        <v>101</v>
      </c>
      <c r="C6" s="57" t="s">
        <v>102</v>
      </c>
      <c r="D6" s="111">
        <v>25805</v>
      </c>
      <c r="E6" s="69">
        <v>164</v>
      </c>
      <c r="F6" s="69">
        <v>147</v>
      </c>
      <c r="G6" s="69">
        <v>158</v>
      </c>
      <c r="H6" s="69">
        <v>155</v>
      </c>
      <c r="I6" s="69">
        <v>127</v>
      </c>
      <c r="J6" s="69">
        <v>152</v>
      </c>
      <c r="K6" s="69">
        <v>132</v>
      </c>
      <c r="L6" s="69">
        <v>156</v>
      </c>
      <c r="M6" s="105">
        <f>SUM(E6:L6)</f>
        <v>1191</v>
      </c>
      <c r="N6" s="76"/>
      <c r="O6" s="69">
        <v>134</v>
      </c>
      <c r="P6" s="69">
        <v>137</v>
      </c>
      <c r="Q6" s="69">
        <v>174</v>
      </c>
      <c r="R6" s="69">
        <v>126</v>
      </c>
      <c r="S6" s="69">
        <v>157</v>
      </c>
      <c r="T6" s="69">
        <v>156</v>
      </c>
      <c r="U6" s="69">
        <v>139</v>
      </c>
      <c r="V6" s="69">
        <v>148</v>
      </c>
      <c r="W6" s="105">
        <f>SUM(O6:V6)</f>
        <v>1171</v>
      </c>
      <c r="X6" s="34"/>
      <c r="Y6" s="69">
        <f>M6+W6</f>
        <v>2362</v>
      </c>
      <c r="Z6" s="35">
        <v>16</v>
      </c>
      <c r="AA6" s="81">
        <f>SUM(Y6/Z6)</f>
        <v>147.625</v>
      </c>
      <c r="AB6" s="57">
        <v>256</v>
      </c>
      <c r="AC6" s="79">
        <f>SUM(Y6+AB6)</f>
        <v>2618</v>
      </c>
      <c r="AD6" s="57"/>
      <c r="AE6" s="80"/>
    </row>
    <row r="7" spans="1:31" ht="24.75" customHeight="1">
      <c r="A7" t="s">
        <v>18</v>
      </c>
      <c r="B7" s="106"/>
      <c r="C7" s="36"/>
      <c r="D7" s="44"/>
      <c r="E7" s="58"/>
      <c r="F7" s="58"/>
      <c r="G7" s="58"/>
      <c r="H7" s="58"/>
      <c r="I7" s="58"/>
      <c r="J7" s="58"/>
      <c r="K7" s="58"/>
      <c r="L7" s="58"/>
      <c r="M7" s="37">
        <f>SUM(E7:L7)</f>
        <v>0</v>
      </c>
      <c r="N7" s="77"/>
      <c r="O7" s="58"/>
      <c r="P7" s="58"/>
      <c r="Q7" s="58"/>
      <c r="R7" s="58"/>
      <c r="S7" s="58"/>
      <c r="T7" s="58"/>
      <c r="U7" s="58"/>
      <c r="V7" s="58"/>
      <c r="W7" s="37">
        <f>SUM(O7:V7)</f>
        <v>0</v>
      </c>
      <c r="X7" s="34"/>
      <c r="Y7" s="58">
        <f>M7+W7</f>
        <v>0</v>
      </c>
      <c r="Z7" s="35"/>
      <c r="AA7" s="81" t="e">
        <f>SUM(Y7/Z7)</f>
        <v>#DIV/0!</v>
      </c>
      <c r="AB7" s="57"/>
      <c r="AC7" s="79"/>
      <c r="AD7" s="57"/>
      <c r="AE7" s="80"/>
    </row>
    <row r="8" spans="1:31" ht="24.75" customHeight="1">
      <c r="A8" t="s">
        <v>19</v>
      </c>
      <c r="B8" s="34"/>
      <c r="C8" s="34"/>
      <c r="D8" s="56"/>
      <c r="E8" s="62"/>
      <c r="F8" s="62"/>
      <c r="G8" s="62"/>
      <c r="H8" s="62"/>
      <c r="I8" s="62"/>
      <c r="J8" s="62"/>
      <c r="K8" s="62"/>
      <c r="L8" s="62"/>
      <c r="M8" s="60">
        <f>SUM(E8:L8)</f>
        <v>0</v>
      </c>
      <c r="N8" s="77"/>
      <c r="O8" s="63"/>
      <c r="P8" s="63"/>
      <c r="Q8" s="63"/>
      <c r="R8" s="63"/>
      <c r="S8" s="63"/>
      <c r="T8" s="63"/>
      <c r="U8" s="63"/>
      <c r="V8" s="63"/>
      <c r="W8" s="60">
        <f>SUM(O8:V8)</f>
        <v>0</v>
      </c>
      <c r="X8" s="34"/>
      <c r="Y8" s="75">
        <f>M8+W8</f>
        <v>0</v>
      </c>
      <c r="Z8" s="35"/>
      <c r="AA8" s="81" t="e">
        <f>SUM(Y8/Z8)</f>
        <v>#DIV/0!</v>
      </c>
      <c r="AB8" s="57"/>
      <c r="AC8" s="79"/>
      <c r="AD8" s="57"/>
      <c r="AE8" s="80"/>
    </row>
    <row r="9" spans="1:31" ht="24.75" customHeight="1">
      <c r="A9" t="s">
        <v>20</v>
      </c>
      <c r="B9" s="36"/>
      <c r="C9" s="36"/>
      <c r="D9" s="44"/>
      <c r="E9" s="58"/>
      <c r="F9" s="58"/>
      <c r="G9" s="58"/>
      <c r="H9" s="58"/>
      <c r="I9" s="58"/>
      <c r="J9" s="58"/>
      <c r="K9" s="58"/>
      <c r="L9" s="58"/>
      <c r="M9" s="37">
        <f>SUM(E9:L9)</f>
        <v>0</v>
      </c>
      <c r="N9" s="78"/>
      <c r="O9" s="64"/>
      <c r="P9" s="64"/>
      <c r="Q9" s="64"/>
      <c r="R9" s="64"/>
      <c r="S9" s="64"/>
      <c r="T9" s="64"/>
      <c r="U9" s="64"/>
      <c r="V9" s="64"/>
      <c r="W9" s="37">
        <f>SUM(O9:V9)</f>
        <v>0</v>
      </c>
      <c r="X9" s="36"/>
      <c r="Y9" s="38">
        <f>M9+W9</f>
        <v>0</v>
      </c>
      <c r="Z9" s="35"/>
      <c r="AA9" s="81" t="e">
        <f>SUM(Y9/Z9)</f>
        <v>#DIV/0!</v>
      </c>
      <c r="AB9" s="57"/>
      <c r="AC9" s="79"/>
      <c r="AD9" s="57"/>
      <c r="AE9" s="80"/>
    </row>
    <row r="10" spans="1:31" ht="24.75" customHeight="1">
      <c r="A10" t="s">
        <v>22</v>
      </c>
      <c r="B10" s="39"/>
      <c r="C10" s="39"/>
      <c r="D10" s="45"/>
      <c r="E10" s="65"/>
      <c r="F10" s="65"/>
      <c r="G10" s="65"/>
      <c r="H10" s="65"/>
      <c r="I10" s="65"/>
      <c r="J10" s="65"/>
      <c r="K10" s="65"/>
      <c r="L10" s="65"/>
      <c r="M10" s="59">
        <f>SUM(E10:L10)</f>
        <v>0</v>
      </c>
      <c r="N10" s="77"/>
      <c r="O10" s="66"/>
      <c r="P10" s="66"/>
      <c r="Q10" s="66"/>
      <c r="R10" s="66"/>
      <c r="S10" s="66"/>
      <c r="T10" s="66"/>
      <c r="U10" s="66"/>
      <c r="V10" s="66"/>
      <c r="W10" s="59">
        <f>SUM(O10:V10)</f>
        <v>0</v>
      </c>
      <c r="X10" s="34"/>
      <c r="Y10" s="67">
        <f>M10+W10</f>
        <v>0</v>
      </c>
      <c r="Z10" s="35"/>
      <c r="AA10" s="81" t="e">
        <f>SUM(Y10/Z10)</f>
        <v>#DIV/0!</v>
      </c>
      <c r="AB10" s="57"/>
      <c r="AC10" s="79"/>
      <c r="AD10" s="57"/>
      <c r="AE10" s="80"/>
    </row>
    <row r="11" spans="1:27" ht="24.75" customHeight="1">
      <c r="A11" t="s">
        <v>23</v>
      </c>
      <c r="B11" s="82"/>
      <c r="C11" s="82"/>
      <c r="D11" s="83"/>
      <c r="E11" s="84"/>
      <c r="F11" s="84"/>
      <c r="G11" s="84"/>
      <c r="H11" s="84"/>
      <c r="I11" s="84"/>
      <c r="J11" s="84"/>
      <c r="K11" s="84"/>
      <c r="L11" s="84"/>
      <c r="M11" s="85"/>
      <c r="N11" s="31"/>
      <c r="O11" s="84"/>
      <c r="P11" s="84"/>
      <c r="Q11" s="84"/>
      <c r="R11" s="84"/>
      <c r="S11" s="84"/>
      <c r="T11" s="84"/>
      <c r="U11" s="84"/>
      <c r="V11" s="84"/>
      <c r="W11" s="85"/>
      <c r="Y11" s="86"/>
      <c r="Z11" s="29"/>
      <c r="AA11" s="87"/>
    </row>
    <row r="12" spans="1:27" ht="25.5" customHeight="1">
      <c r="A12" s="11"/>
      <c r="B12" s="88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1"/>
      <c r="N12" s="33"/>
      <c r="O12" s="90"/>
      <c r="P12" s="90"/>
      <c r="Q12" s="90"/>
      <c r="R12" s="90"/>
      <c r="S12" s="90"/>
      <c r="T12" s="90"/>
      <c r="U12" s="90"/>
      <c r="V12" s="90"/>
      <c r="W12" s="61"/>
      <c r="X12" s="11"/>
      <c r="Y12" s="92"/>
      <c r="Z12" s="93"/>
      <c r="AA12" s="94"/>
    </row>
    <row r="13" spans="1:27" ht="25.5" customHeight="1">
      <c r="A13" s="11"/>
      <c r="B13" s="88"/>
      <c r="C13" s="88"/>
      <c r="D13" s="89"/>
      <c r="E13" s="90"/>
      <c r="F13" s="90"/>
      <c r="G13" s="90"/>
      <c r="H13" s="90"/>
      <c r="I13" s="90"/>
      <c r="J13" s="90"/>
      <c r="K13" s="90"/>
      <c r="L13" s="90"/>
      <c r="M13" s="91"/>
      <c r="N13" s="33"/>
      <c r="O13" s="90"/>
      <c r="P13" s="90"/>
      <c r="Q13" s="90"/>
      <c r="R13" s="90"/>
      <c r="S13" s="90"/>
      <c r="T13" s="90"/>
      <c r="U13" s="90"/>
      <c r="V13" s="90"/>
      <c r="W13" s="61"/>
      <c r="X13" s="11"/>
      <c r="Y13" s="92"/>
      <c r="Z13" s="93"/>
      <c r="AA13" s="94"/>
    </row>
    <row r="14" spans="1:27" ht="25.5" customHeight="1">
      <c r="A14" s="11"/>
      <c r="B14" s="88"/>
      <c r="C14" s="88"/>
      <c r="D14" s="95"/>
      <c r="E14" s="90"/>
      <c r="F14" s="90"/>
      <c r="G14" s="90"/>
      <c r="H14" s="90"/>
      <c r="I14" s="90"/>
      <c r="J14" s="90"/>
      <c r="K14" s="90"/>
      <c r="L14" s="90"/>
      <c r="M14" s="91"/>
      <c r="N14" s="33"/>
      <c r="O14" s="90"/>
      <c r="P14" s="90"/>
      <c r="Q14" s="90"/>
      <c r="R14" s="90"/>
      <c r="S14" s="90"/>
      <c r="T14" s="90"/>
      <c r="U14" s="90"/>
      <c r="V14" s="90"/>
      <c r="W14" s="61"/>
      <c r="X14" s="11"/>
      <c r="Y14" s="92"/>
      <c r="Z14" s="93"/>
      <c r="AA14" s="94"/>
    </row>
    <row r="15" spans="1:27" ht="25.5" customHeight="1">
      <c r="A15" s="11"/>
      <c r="B15" s="11"/>
      <c r="C15" s="11"/>
      <c r="D15" s="89"/>
      <c r="E15" s="90"/>
      <c r="F15" s="90"/>
      <c r="G15" s="90"/>
      <c r="H15" s="90"/>
      <c r="I15" s="90"/>
      <c r="J15" s="90"/>
      <c r="K15" s="90"/>
      <c r="L15" s="90"/>
      <c r="M15" s="91"/>
      <c r="N15" s="33"/>
      <c r="O15" s="90"/>
      <c r="P15" s="90"/>
      <c r="Q15" s="90"/>
      <c r="R15" s="90"/>
      <c r="S15" s="90"/>
      <c r="T15" s="90"/>
      <c r="U15" s="90"/>
      <c r="V15" s="90"/>
      <c r="W15" s="61"/>
      <c r="X15" s="11"/>
      <c r="Y15" s="92"/>
      <c r="Z15" s="93"/>
      <c r="AA15" s="94"/>
    </row>
    <row r="16" spans="1:27" ht="25.5" customHeight="1">
      <c r="A16" s="11"/>
      <c r="B16" s="88"/>
      <c r="C16" s="88"/>
      <c r="D16" s="95"/>
      <c r="E16" s="96"/>
      <c r="F16" s="96"/>
      <c r="G16" s="96"/>
      <c r="H16" s="96"/>
      <c r="I16" s="96"/>
      <c r="J16" s="96"/>
      <c r="K16" s="96"/>
      <c r="L16" s="96"/>
      <c r="M16" s="61"/>
      <c r="N16" s="11"/>
      <c r="O16" s="96"/>
      <c r="P16" s="96"/>
      <c r="Q16" s="96"/>
      <c r="R16" s="96"/>
      <c r="S16" s="96"/>
      <c r="T16" s="96"/>
      <c r="U16" s="96"/>
      <c r="V16" s="96"/>
      <c r="W16" s="61"/>
      <c r="X16" s="11"/>
      <c r="Y16" s="61"/>
      <c r="Z16" s="96"/>
      <c r="AA16" s="97"/>
    </row>
    <row r="17" spans="1:27" ht="25.5" customHeight="1">
      <c r="A17" s="11"/>
      <c r="B17" s="88"/>
      <c r="C17" s="88"/>
      <c r="D17" s="95"/>
      <c r="E17" s="96"/>
      <c r="F17" s="96"/>
      <c r="G17" s="96"/>
      <c r="H17" s="96"/>
      <c r="I17" s="96"/>
      <c r="J17" s="96"/>
      <c r="K17" s="96"/>
      <c r="L17" s="96"/>
      <c r="M17" s="61"/>
      <c r="N17" s="11"/>
      <c r="O17" s="96"/>
      <c r="P17" s="96"/>
      <c r="Q17" s="96"/>
      <c r="R17" s="96"/>
      <c r="S17" s="96"/>
      <c r="T17" s="96"/>
      <c r="U17" s="96"/>
      <c r="V17" s="96"/>
      <c r="W17" s="61"/>
      <c r="X17" s="11"/>
      <c r="Y17" s="61"/>
      <c r="Z17" s="96"/>
      <c r="AA17" s="97"/>
    </row>
  </sheetData>
  <mergeCells count="2">
    <mergeCell ref="E4:L4"/>
    <mergeCell ref="O4:V4"/>
  </mergeCells>
  <printOptions/>
  <pageMargins left="0.75" right="0.75" top="1" bottom="1" header="0.4921259845" footer="0.492125984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9"/>
  <sheetViews>
    <sheetView tabSelected="1" zoomScale="60" zoomScaleNormal="60" workbookViewId="0" topLeftCell="A2">
      <selection activeCell="AE10" sqref="AE10"/>
    </sheetView>
  </sheetViews>
  <sheetFormatPr defaultColWidth="11.421875" defaultRowHeight="12.75"/>
  <cols>
    <col min="1" max="1" width="3.7109375" style="0" customWidth="1"/>
    <col min="2" max="2" width="16.7109375" style="0" customWidth="1"/>
    <col min="3" max="3" width="14.57421875" style="0" customWidth="1"/>
    <col min="4" max="4" width="11.7109375" style="0" customWidth="1"/>
    <col min="5" max="12" width="6.7109375" style="0" customWidth="1"/>
    <col min="13" max="13" width="13.140625" style="0" customWidth="1"/>
    <col min="14" max="14" width="2.7109375" style="0" customWidth="1"/>
    <col min="15" max="22" width="6.7109375" style="0" customWidth="1"/>
    <col min="23" max="23" width="8.57421875" style="0" customWidth="1"/>
    <col min="24" max="24" width="2.421875" style="0" customWidth="1"/>
    <col min="25" max="25" width="12.57421875" style="0" customWidth="1"/>
    <col min="26" max="26" width="9.421875" style="0" customWidth="1"/>
    <col min="27" max="27" width="14.57421875" style="0" customWidth="1"/>
    <col min="28" max="28" width="9.7109375" style="0" customWidth="1"/>
    <col min="29" max="29" width="9.28125" style="0" customWidth="1"/>
    <col min="30" max="30" width="16.7109375" style="0" customWidth="1"/>
  </cols>
  <sheetData>
    <row r="1" spans="4:24" ht="15" hidden="1">
      <c r="D1" s="1"/>
      <c r="E1" s="1"/>
      <c r="F1" s="1"/>
      <c r="G1" s="1"/>
      <c r="H1" s="1"/>
      <c r="I1" s="1"/>
      <c r="J1" s="1"/>
      <c r="K1" s="1"/>
      <c r="L1" s="2"/>
      <c r="N1" s="1"/>
      <c r="O1" s="1"/>
      <c r="P1" s="1"/>
      <c r="Q1" s="1"/>
      <c r="R1" s="1"/>
      <c r="S1" s="1"/>
      <c r="T1" s="1"/>
      <c r="U1" s="1"/>
      <c r="V1" s="2"/>
      <c r="X1" s="12"/>
    </row>
    <row r="2" spans="1:24" ht="40.5" customHeight="1">
      <c r="A2" s="3"/>
      <c r="B2" s="46" t="s">
        <v>100</v>
      </c>
      <c r="C2" s="18"/>
      <c r="D2" s="18"/>
      <c r="E2" s="19"/>
      <c r="F2" s="19"/>
      <c r="G2" s="19"/>
      <c r="H2" s="19"/>
      <c r="I2" s="19"/>
      <c r="J2" s="19"/>
      <c r="K2" s="19"/>
      <c r="L2" s="19"/>
      <c r="M2" s="20"/>
      <c r="N2" s="18"/>
      <c r="O2" s="19"/>
      <c r="P2" s="19"/>
      <c r="Q2" s="19"/>
      <c r="R2" s="19"/>
      <c r="S2" s="19"/>
      <c r="T2" s="19"/>
      <c r="U2" s="19"/>
      <c r="V2" s="19"/>
      <c r="W2" s="20"/>
      <c r="X2" s="4"/>
    </row>
    <row r="3" spans="4:24" ht="9.75" customHeight="1">
      <c r="D3" s="1"/>
      <c r="E3" s="1"/>
      <c r="F3" s="1"/>
      <c r="G3" s="1"/>
      <c r="H3" s="1"/>
      <c r="I3" s="1"/>
      <c r="J3" s="1"/>
      <c r="K3" s="1"/>
      <c r="L3" s="2"/>
      <c r="N3" s="1"/>
      <c r="O3" s="1"/>
      <c r="P3" s="1"/>
      <c r="Q3" s="1"/>
      <c r="R3" s="1"/>
      <c r="S3" s="1"/>
      <c r="T3" s="1"/>
      <c r="U3" s="1"/>
      <c r="V3" s="2"/>
      <c r="X3" s="1"/>
    </row>
    <row r="4" spans="4:31" ht="19.5" customHeight="1">
      <c r="D4" s="15"/>
      <c r="E4" s="123" t="s">
        <v>73</v>
      </c>
      <c r="F4" s="123"/>
      <c r="G4" s="123"/>
      <c r="H4" s="123"/>
      <c r="I4" s="123"/>
      <c r="J4" s="123"/>
      <c r="K4" s="123"/>
      <c r="L4" s="123"/>
      <c r="M4" s="22"/>
      <c r="N4" s="11"/>
      <c r="O4" s="123" t="s">
        <v>74</v>
      </c>
      <c r="P4" s="123"/>
      <c r="Q4" s="123"/>
      <c r="R4" s="123"/>
      <c r="S4" s="123"/>
      <c r="T4" s="123"/>
      <c r="U4" s="123"/>
      <c r="V4" s="123"/>
      <c r="W4" s="22"/>
      <c r="X4" s="72"/>
      <c r="Y4" s="98" t="s">
        <v>10</v>
      </c>
      <c r="Z4" s="99" t="s">
        <v>72</v>
      </c>
      <c r="AA4" s="98" t="s">
        <v>13</v>
      </c>
      <c r="AB4" s="11"/>
      <c r="AC4" s="120" t="s">
        <v>118</v>
      </c>
      <c r="AD4" s="124" t="s">
        <v>121</v>
      </c>
      <c r="AE4" s="11"/>
    </row>
    <row r="5" spans="1:31" ht="13.5" thickBot="1">
      <c r="A5" s="5" t="s">
        <v>14</v>
      </c>
      <c r="B5" s="5" t="s">
        <v>0</v>
      </c>
      <c r="C5" s="5" t="s">
        <v>1</v>
      </c>
      <c r="D5" s="16" t="s">
        <v>12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7" t="s">
        <v>10</v>
      </c>
      <c r="N5" s="11"/>
      <c r="O5" s="13" t="s">
        <v>2</v>
      </c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13" t="s">
        <v>8</v>
      </c>
      <c r="V5" s="13" t="s">
        <v>9</v>
      </c>
      <c r="W5" s="17" t="s">
        <v>10</v>
      </c>
      <c r="X5" s="30"/>
      <c r="Y5" s="100" t="s">
        <v>11</v>
      </c>
      <c r="Z5" s="101" t="s">
        <v>41</v>
      </c>
      <c r="AA5" s="102"/>
      <c r="AB5" s="11"/>
      <c r="AC5" s="11"/>
      <c r="AD5" s="11"/>
      <c r="AE5" s="11"/>
    </row>
    <row r="6" spans="1:31" ht="27.75" customHeight="1">
      <c r="A6" t="s">
        <v>15</v>
      </c>
      <c r="B6" s="103" t="s">
        <v>65</v>
      </c>
      <c r="C6" s="57" t="s">
        <v>66</v>
      </c>
      <c r="D6" s="68" t="s">
        <v>67</v>
      </c>
      <c r="E6" s="104">
        <v>258</v>
      </c>
      <c r="F6" s="104">
        <v>278</v>
      </c>
      <c r="G6" s="69">
        <v>197</v>
      </c>
      <c r="H6" s="104">
        <v>216</v>
      </c>
      <c r="I6" s="104">
        <v>215</v>
      </c>
      <c r="J6" s="104">
        <v>225</v>
      </c>
      <c r="K6" s="104">
        <v>207</v>
      </c>
      <c r="L6" s="104">
        <v>279</v>
      </c>
      <c r="M6" s="105">
        <f aca="true" t="shared" si="0" ref="M6:M34">SUM(E6:L6)</f>
        <v>1875</v>
      </c>
      <c r="N6" s="57"/>
      <c r="O6" s="69">
        <v>192</v>
      </c>
      <c r="P6" s="69">
        <v>167</v>
      </c>
      <c r="Q6" s="69">
        <v>199</v>
      </c>
      <c r="R6" s="104">
        <v>252</v>
      </c>
      <c r="S6" s="104">
        <v>239</v>
      </c>
      <c r="T6" s="69">
        <v>182</v>
      </c>
      <c r="U6" s="104">
        <v>212</v>
      </c>
      <c r="V6" s="69">
        <v>190</v>
      </c>
      <c r="W6" s="105">
        <f aca="true" t="shared" si="1" ref="W6:W34">SUM(O6:V6)</f>
        <v>1633</v>
      </c>
      <c r="X6" s="57"/>
      <c r="Y6" s="69">
        <f aca="true" t="shared" si="2" ref="Y6:Y34">M6+W6</f>
        <v>3508</v>
      </c>
      <c r="Z6" s="73">
        <v>16</v>
      </c>
      <c r="AA6" s="74">
        <f aca="true" t="shared" si="3" ref="AA6:AA34">SUM(Y6/Z6)</f>
        <v>219.25</v>
      </c>
      <c r="AB6" s="57">
        <f aca="true" t="shared" si="4" ref="AB6:AB34">Y6+AC6</f>
        <v>3508</v>
      </c>
      <c r="AC6" s="70">
        <v>0</v>
      </c>
      <c r="AD6" s="57" t="s">
        <v>65</v>
      </c>
      <c r="AE6" s="71"/>
    </row>
    <row r="7" spans="1:31" ht="27.75" customHeight="1">
      <c r="A7" s="7" t="s">
        <v>18</v>
      </c>
      <c r="B7" s="106" t="s">
        <v>16</v>
      </c>
      <c r="C7" s="36" t="s">
        <v>17</v>
      </c>
      <c r="D7" s="113">
        <v>7879</v>
      </c>
      <c r="E7" s="107">
        <v>258</v>
      </c>
      <c r="F7" s="58">
        <v>190</v>
      </c>
      <c r="G7" s="58">
        <v>180</v>
      </c>
      <c r="H7" s="58">
        <v>184</v>
      </c>
      <c r="I7" s="107">
        <v>216</v>
      </c>
      <c r="J7" s="107">
        <v>242</v>
      </c>
      <c r="K7" s="107">
        <v>209</v>
      </c>
      <c r="L7" s="58">
        <v>195</v>
      </c>
      <c r="M7" s="37">
        <f t="shared" si="0"/>
        <v>1674</v>
      </c>
      <c r="N7" s="57"/>
      <c r="O7" s="107">
        <v>221</v>
      </c>
      <c r="P7" s="107">
        <v>255</v>
      </c>
      <c r="Q7" s="58">
        <v>192</v>
      </c>
      <c r="R7" s="107">
        <v>225</v>
      </c>
      <c r="S7" s="107">
        <v>225</v>
      </c>
      <c r="T7" s="107">
        <v>223</v>
      </c>
      <c r="U7" s="107">
        <v>264</v>
      </c>
      <c r="V7" s="107">
        <v>217</v>
      </c>
      <c r="W7" s="37">
        <f t="shared" si="1"/>
        <v>1822</v>
      </c>
      <c r="X7" s="57"/>
      <c r="Y7" s="58">
        <f t="shared" si="2"/>
        <v>3496</v>
      </c>
      <c r="Z7" s="73">
        <v>16</v>
      </c>
      <c r="AA7" s="74">
        <f t="shared" si="3"/>
        <v>218.5</v>
      </c>
      <c r="AB7" s="57">
        <f t="shared" si="4"/>
        <v>3496</v>
      </c>
      <c r="AC7" s="70">
        <v>0</v>
      </c>
      <c r="AD7" s="36" t="s">
        <v>16</v>
      </c>
      <c r="AE7" s="71"/>
    </row>
    <row r="8" spans="1:31" ht="27.75" customHeight="1">
      <c r="A8" s="7" t="s">
        <v>19</v>
      </c>
      <c r="B8" s="108" t="s">
        <v>78</v>
      </c>
      <c r="C8" s="39" t="s">
        <v>79</v>
      </c>
      <c r="D8" s="42" t="s">
        <v>80</v>
      </c>
      <c r="E8" s="65">
        <v>179</v>
      </c>
      <c r="F8" s="109">
        <v>213</v>
      </c>
      <c r="G8" s="65">
        <v>168</v>
      </c>
      <c r="H8" s="109">
        <v>209</v>
      </c>
      <c r="I8" s="65">
        <v>189</v>
      </c>
      <c r="J8" s="109">
        <v>224</v>
      </c>
      <c r="K8" s="109">
        <v>227</v>
      </c>
      <c r="L8" s="65">
        <v>195</v>
      </c>
      <c r="M8" s="37">
        <f t="shared" si="0"/>
        <v>1604</v>
      </c>
      <c r="N8" s="57"/>
      <c r="O8" s="109">
        <v>216</v>
      </c>
      <c r="P8" s="109">
        <v>205</v>
      </c>
      <c r="Q8" s="109">
        <v>235</v>
      </c>
      <c r="R8" s="109">
        <v>245</v>
      </c>
      <c r="S8" s="109">
        <v>202</v>
      </c>
      <c r="T8" s="65">
        <v>181</v>
      </c>
      <c r="U8" s="65">
        <v>178</v>
      </c>
      <c r="V8" s="109">
        <v>227</v>
      </c>
      <c r="W8" s="37">
        <f t="shared" si="1"/>
        <v>1689</v>
      </c>
      <c r="X8" s="57"/>
      <c r="Y8" s="58">
        <f t="shared" si="2"/>
        <v>3293</v>
      </c>
      <c r="Z8" s="73">
        <v>16</v>
      </c>
      <c r="AA8" s="74">
        <f t="shared" si="3"/>
        <v>205.8125</v>
      </c>
      <c r="AB8" s="57">
        <f t="shared" si="4"/>
        <v>3341</v>
      </c>
      <c r="AC8" s="70">
        <v>48</v>
      </c>
      <c r="AD8" s="39" t="s">
        <v>78</v>
      </c>
      <c r="AE8" s="71"/>
    </row>
    <row r="9" spans="1:31" ht="27.75" customHeight="1">
      <c r="A9" s="7" t="s">
        <v>20</v>
      </c>
      <c r="B9" s="110" t="s">
        <v>21</v>
      </c>
      <c r="C9" s="41" t="s">
        <v>105</v>
      </c>
      <c r="D9" s="50" t="s">
        <v>106</v>
      </c>
      <c r="E9" s="65">
        <v>177</v>
      </c>
      <c r="F9" s="65">
        <v>172</v>
      </c>
      <c r="G9" s="65">
        <v>172</v>
      </c>
      <c r="H9" s="65">
        <v>191</v>
      </c>
      <c r="I9" s="109">
        <v>279</v>
      </c>
      <c r="J9" s="65">
        <v>194</v>
      </c>
      <c r="K9" s="109">
        <v>214</v>
      </c>
      <c r="L9" s="109">
        <v>212</v>
      </c>
      <c r="M9" s="37">
        <f t="shared" si="0"/>
        <v>1611</v>
      </c>
      <c r="N9" s="57"/>
      <c r="O9" s="109">
        <v>236</v>
      </c>
      <c r="P9" s="109">
        <v>203</v>
      </c>
      <c r="Q9" s="109">
        <v>219</v>
      </c>
      <c r="R9" s="109">
        <v>205</v>
      </c>
      <c r="S9" s="65">
        <v>166</v>
      </c>
      <c r="T9" s="65">
        <v>172</v>
      </c>
      <c r="U9" s="109">
        <v>212</v>
      </c>
      <c r="V9" s="65">
        <v>189</v>
      </c>
      <c r="W9" s="37">
        <f t="shared" si="1"/>
        <v>1602</v>
      </c>
      <c r="X9" s="57"/>
      <c r="Y9" s="58">
        <f t="shared" si="2"/>
        <v>3213</v>
      </c>
      <c r="Z9" s="73">
        <v>16</v>
      </c>
      <c r="AA9" s="74">
        <f t="shared" si="3"/>
        <v>200.8125</v>
      </c>
      <c r="AB9" s="57">
        <f t="shared" si="4"/>
        <v>3325</v>
      </c>
      <c r="AC9" s="70">
        <v>112</v>
      </c>
      <c r="AD9" s="39" t="s">
        <v>97</v>
      </c>
      <c r="AE9" s="71"/>
    </row>
    <row r="10" spans="1:31" ht="27.75" customHeight="1">
      <c r="A10" s="7" t="s">
        <v>22</v>
      </c>
      <c r="B10" s="108" t="s">
        <v>60</v>
      </c>
      <c r="C10" s="39" t="s">
        <v>56</v>
      </c>
      <c r="D10" s="42" t="s">
        <v>57</v>
      </c>
      <c r="E10" s="109">
        <v>224</v>
      </c>
      <c r="F10" s="65">
        <v>199</v>
      </c>
      <c r="G10" s="65">
        <v>193</v>
      </c>
      <c r="H10" s="65">
        <v>159</v>
      </c>
      <c r="I10" s="109">
        <v>203</v>
      </c>
      <c r="J10" s="65">
        <v>192</v>
      </c>
      <c r="K10" s="109">
        <v>231</v>
      </c>
      <c r="L10" s="65">
        <v>196</v>
      </c>
      <c r="M10" s="37">
        <f t="shared" si="0"/>
        <v>1597</v>
      </c>
      <c r="N10" s="57"/>
      <c r="O10" s="65">
        <v>163</v>
      </c>
      <c r="P10" s="65">
        <v>177</v>
      </c>
      <c r="Q10" s="109">
        <v>289</v>
      </c>
      <c r="R10" s="109">
        <v>236</v>
      </c>
      <c r="S10" s="65">
        <v>175</v>
      </c>
      <c r="T10" s="109">
        <v>202</v>
      </c>
      <c r="U10" s="109">
        <v>200</v>
      </c>
      <c r="V10" s="65">
        <v>170</v>
      </c>
      <c r="W10" s="37">
        <f t="shared" si="1"/>
        <v>1612</v>
      </c>
      <c r="X10" s="57"/>
      <c r="Y10" s="58">
        <f t="shared" si="2"/>
        <v>3209</v>
      </c>
      <c r="Z10" s="73">
        <v>16</v>
      </c>
      <c r="AA10" s="74">
        <f t="shared" si="3"/>
        <v>200.5625</v>
      </c>
      <c r="AB10" s="57">
        <f t="shared" si="4"/>
        <v>3257</v>
      </c>
      <c r="AC10" s="70">
        <v>48</v>
      </c>
      <c r="AD10" s="41" t="s">
        <v>21</v>
      </c>
      <c r="AE10" s="71"/>
    </row>
    <row r="11" spans="1:31" ht="27.75" customHeight="1">
      <c r="A11" s="7" t="s">
        <v>23</v>
      </c>
      <c r="B11" s="106" t="s">
        <v>97</v>
      </c>
      <c r="C11" s="36" t="s">
        <v>95</v>
      </c>
      <c r="D11" s="43">
        <v>38219</v>
      </c>
      <c r="E11" s="65">
        <v>170</v>
      </c>
      <c r="F11" s="65">
        <v>191</v>
      </c>
      <c r="G11" s="65">
        <v>173</v>
      </c>
      <c r="H11" s="65">
        <v>185</v>
      </c>
      <c r="I11" s="65">
        <v>181</v>
      </c>
      <c r="J11" s="109">
        <v>206</v>
      </c>
      <c r="K11" s="65">
        <v>183</v>
      </c>
      <c r="L11" s="109">
        <v>279</v>
      </c>
      <c r="M11" s="37">
        <f t="shared" si="0"/>
        <v>1568</v>
      </c>
      <c r="N11" s="57"/>
      <c r="O11" s="109">
        <v>203</v>
      </c>
      <c r="P11" s="65">
        <v>190</v>
      </c>
      <c r="Q11" s="65">
        <v>195</v>
      </c>
      <c r="R11" s="109">
        <v>235</v>
      </c>
      <c r="S11" s="109">
        <v>211</v>
      </c>
      <c r="T11" s="65">
        <v>182</v>
      </c>
      <c r="U11" s="109">
        <v>215</v>
      </c>
      <c r="V11" s="65">
        <v>195</v>
      </c>
      <c r="W11" s="37">
        <f t="shared" si="1"/>
        <v>1626</v>
      </c>
      <c r="X11" s="57"/>
      <c r="Y11" s="58">
        <f t="shared" si="2"/>
        <v>3194</v>
      </c>
      <c r="Z11" s="73">
        <v>16</v>
      </c>
      <c r="AA11" s="74">
        <f t="shared" si="3"/>
        <v>199.625</v>
      </c>
      <c r="AB11" s="57">
        <f t="shared" si="4"/>
        <v>3306</v>
      </c>
      <c r="AC11" s="70">
        <v>112</v>
      </c>
      <c r="AD11" s="36" t="s">
        <v>70</v>
      </c>
      <c r="AE11" s="71"/>
    </row>
    <row r="12" spans="1:31" ht="27.75" customHeight="1">
      <c r="A12" s="7" t="s">
        <v>24</v>
      </c>
      <c r="B12" s="108" t="s">
        <v>76</v>
      </c>
      <c r="C12" s="39" t="s">
        <v>77</v>
      </c>
      <c r="D12" s="42">
        <v>7099</v>
      </c>
      <c r="E12" s="109">
        <v>219</v>
      </c>
      <c r="F12" s="109">
        <v>217</v>
      </c>
      <c r="G12" s="109">
        <v>228</v>
      </c>
      <c r="H12" s="65">
        <v>177</v>
      </c>
      <c r="I12" s="65">
        <v>165</v>
      </c>
      <c r="J12" s="65">
        <v>188</v>
      </c>
      <c r="K12" s="109">
        <v>223</v>
      </c>
      <c r="L12" s="65">
        <v>184</v>
      </c>
      <c r="M12" s="37">
        <f t="shared" si="0"/>
        <v>1601</v>
      </c>
      <c r="N12" s="57"/>
      <c r="O12" s="67">
        <v>300</v>
      </c>
      <c r="P12" s="109">
        <v>235</v>
      </c>
      <c r="Q12" s="65">
        <v>172</v>
      </c>
      <c r="R12" s="65">
        <v>130</v>
      </c>
      <c r="S12" s="65">
        <v>190</v>
      </c>
      <c r="T12" s="65">
        <v>156</v>
      </c>
      <c r="U12" s="65">
        <v>194</v>
      </c>
      <c r="V12" s="65">
        <v>190</v>
      </c>
      <c r="W12" s="37">
        <f t="shared" si="1"/>
        <v>1567</v>
      </c>
      <c r="X12" s="57"/>
      <c r="Y12" s="58">
        <f t="shared" si="2"/>
        <v>3168</v>
      </c>
      <c r="Z12" s="73">
        <v>16</v>
      </c>
      <c r="AA12" s="74">
        <f t="shared" si="3"/>
        <v>198</v>
      </c>
      <c r="AB12" s="57">
        <f t="shared" si="4"/>
        <v>3216</v>
      </c>
      <c r="AC12" s="70">
        <v>48</v>
      </c>
      <c r="AD12" s="39" t="s">
        <v>76</v>
      </c>
      <c r="AE12" s="71"/>
    </row>
    <row r="13" spans="1:31" ht="27.75" customHeight="1">
      <c r="A13" s="7" t="s">
        <v>25</v>
      </c>
      <c r="B13" s="108" t="s">
        <v>70</v>
      </c>
      <c r="C13" s="39" t="s">
        <v>71</v>
      </c>
      <c r="D13" s="42">
        <v>25725</v>
      </c>
      <c r="E13" s="109">
        <v>200</v>
      </c>
      <c r="F13" s="109">
        <v>225</v>
      </c>
      <c r="G13" s="65">
        <v>157</v>
      </c>
      <c r="H13" s="65">
        <v>175</v>
      </c>
      <c r="I13" s="65">
        <v>168</v>
      </c>
      <c r="J13" s="109">
        <v>201</v>
      </c>
      <c r="K13" s="65">
        <v>181</v>
      </c>
      <c r="L13" s="65">
        <v>187</v>
      </c>
      <c r="M13" s="37">
        <f t="shared" si="0"/>
        <v>1494</v>
      </c>
      <c r="N13" s="57"/>
      <c r="O13" s="65">
        <v>197</v>
      </c>
      <c r="P13" s="109">
        <v>237</v>
      </c>
      <c r="Q13" s="65">
        <v>182</v>
      </c>
      <c r="R13" s="109">
        <v>211</v>
      </c>
      <c r="S13" s="65">
        <v>161</v>
      </c>
      <c r="T13" s="109">
        <v>201</v>
      </c>
      <c r="U13" s="65">
        <v>194</v>
      </c>
      <c r="V13" s="109">
        <v>237</v>
      </c>
      <c r="W13" s="37">
        <f t="shared" si="1"/>
        <v>1620</v>
      </c>
      <c r="X13" s="57"/>
      <c r="Y13" s="58">
        <f t="shared" si="2"/>
        <v>3114</v>
      </c>
      <c r="Z13" s="73">
        <v>16</v>
      </c>
      <c r="AA13" s="74">
        <f t="shared" si="3"/>
        <v>194.625</v>
      </c>
      <c r="AB13" s="57">
        <f t="shared" si="4"/>
        <v>3114</v>
      </c>
      <c r="AC13" s="70">
        <v>0</v>
      </c>
      <c r="AD13" s="39" t="s">
        <v>60</v>
      </c>
      <c r="AE13" s="71"/>
    </row>
    <row r="14" spans="1:31" ht="27.75" customHeight="1">
      <c r="A14" s="7" t="s">
        <v>26</v>
      </c>
      <c r="B14" s="108" t="s">
        <v>54</v>
      </c>
      <c r="C14" s="39" t="s">
        <v>55</v>
      </c>
      <c r="D14" s="40">
        <v>25271</v>
      </c>
      <c r="E14" s="65">
        <v>180</v>
      </c>
      <c r="F14" s="109">
        <v>235</v>
      </c>
      <c r="G14" s="65">
        <v>191</v>
      </c>
      <c r="H14" s="109">
        <v>209</v>
      </c>
      <c r="I14" s="65">
        <v>158</v>
      </c>
      <c r="J14" s="65">
        <v>191</v>
      </c>
      <c r="K14" s="109">
        <v>246</v>
      </c>
      <c r="L14" s="65">
        <v>195</v>
      </c>
      <c r="M14" s="37">
        <f t="shared" si="0"/>
        <v>1605</v>
      </c>
      <c r="N14" s="57"/>
      <c r="O14" s="65">
        <v>169</v>
      </c>
      <c r="P14" s="65">
        <v>199</v>
      </c>
      <c r="Q14" s="109">
        <v>209</v>
      </c>
      <c r="R14" s="65">
        <v>181</v>
      </c>
      <c r="S14" s="65">
        <v>192</v>
      </c>
      <c r="T14" s="65">
        <v>177</v>
      </c>
      <c r="U14" s="65">
        <v>151</v>
      </c>
      <c r="V14" s="65">
        <v>190</v>
      </c>
      <c r="W14" s="37">
        <f t="shared" si="1"/>
        <v>1468</v>
      </c>
      <c r="X14" s="57"/>
      <c r="Y14" s="58">
        <f t="shared" si="2"/>
        <v>3073</v>
      </c>
      <c r="Z14" s="73">
        <v>16</v>
      </c>
      <c r="AA14" s="74">
        <f t="shared" si="3"/>
        <v>192.0625</v>
      </c>
      <c r="AB14" s="57">
        <f t="shared" si="4"/>
        <v>3185</v>
      </c>
      <c r="AC14" s="70">
        <v>112</v>
      </c>
      <c r="AD14" s="39" t="s">
        <v>61</v>
      </c>
      <c r="AE14" s="71"/>
    </row>
    <row r="15" spans="1:31" ht="27.75" customHeight="1">
      <c r="A15" s="7" t="s">
        <v>29</v>
      </c>
      <c r="B15" s="108" t="s">
        <v>27</v>
      </c>
      <c r="C15" s="39" t="s">
        <v>28</v>
      </c>
      <c r="D15" s="40">
        <v>7880</v>
      </c>
      <c r="E15" s="65">
        <v>181</v>
      </c>
      <c r="F15" s="109">
        <v>206</v>
      </c>
      <c r="G15" s="65">
        <v>175</v>
      </c>
      <c r="H15" s="65">
        <v>190</v>
      </c>
      <c r="I15" s="65">
        <v>168</v>
      </c>
      <c r="J15" s="65">
        <v>192</v>
      </c>
      <c r="K15" s="65">
        <v>139</v>
      </c>
      <c r="L15" s="65">
        <v>188</v>
      </c>
      <c r="M15" s="37">
        <f t="shared" si="0"/>
        <v>1439</v>
      </c>
      <c r="N15" s="57"/>
      <c r="O15" s="109">
        <v>201</v>
      </c>
      <c r="P15" s="65">
        <v>160</v>
      </c>
      <c r="Q15" s="109">
        <v>213</v>
      </c>
      <c r="R15" s="109">
        <v>205</v>
      </c>
      <c r="S15" s="65">
        <v>188</v>
      </c>
      <c r="T15" s="109">
        <v>211</v>
      </c>
      <c r="U15" s="65">
        <v>195</v>
      </c>
      <c r="V15" s="109">
        <v>236</v>
      </c>
      <c r="W15" s="37">
        <f t="shared" si="1"/>
        <v>1609</v>
      </c>
      <c r="X15" s="57"/>
      <c r="Y15" s="58">
        <f t="shared" si="2"/>
        <v>3048</v>
      </c>
      <c r="Z15" s="73">
        <v>16</v>
      </c>
      <c r="AA15" s="74">
        <f t="shared" si="3"/>
        <v>190.5</v>
      </c>
      <c r="AB15" s="57">
        <f t="shared" si="4"/>
        <v>3096</v>
      </c>
      <c r="AC15" s="70">
        <v>48</v>
      </c>
      <c r="AD15" s="39" t="s">
        <v>54</v>
      </c>
      <c r="AE15" s="71"/>
    </row>
    <row r="16" spans="1:31" ht="27.75" customHeight="1">
      <c r="A16" s="10" t="s">
        <v>30</v>
      </c>
      <c r="B16" s="108" t="s">
        <v>61</v>
      </c>
      <c r="C16" s="39" t="s">
        <v>62</v>
      </c>
      <c r="D16" s="42">
        <v>25534</v>
      </c>
      <c r="E16" s="107">
        <v>212</v>
      </c>
      <c r="F16" s="58">
        <v>198</v>
      </c>
      <c r="G16" s="107">
        <v>223</v>
      </c>
      <c r="H16" s="107">
        <v>211</v>
      </c>
      <c r="I16" s="58">
        <v>160</v>
      </c>
      <c r="J16" s="58">
        <v>163</v>
      </c>
      <c r="K16" s="107">
        <v>203</v>
      </c>
      <c r="L16" s="58">
        <v>166</v>
      </c>
      <c r="M16" s="37">
        <f t="shared" si="0"/>
        <v>1536</v>
      </c>
      <c r="N16" s="57"/>
      <c r="O16" s="65">
        <v>172</v>
      </c>
      <c r="P16" s="65">
        <v>181</v>
      </c>
      <c r="Q16" s="65">
        <v>192</v>
      </c>
      <c r="R16" s="65">
        <v>167</v>
      </c>
      <c r="S16" s="65">
        <v>167</v>
      </c>
      <c r="T16" s="65">
        <v>171</v>
      </c>
      <c r="U16" s="109">
        <v>235</v>
      </c>
      <c r="V16" s="109">
        <v>213</v>
      </c>
      <c r="W16" s="37">
        <f t="shared" si="1"/>
        <v>1498</v>
      </c>
      <c r="X16" s="57"/>
      <c r="Y16" s="58">
        <f t="shared" si="2"/>
        <v>3034</v>
      </c>
      <c r="Z16" s="73">
        <v>16</v>
      </c>
      <c r="AA16" s="74">
        <f t="shared" si="3"/>
        <v>189.625</v>
      </c>
      <c r="AB16" s="57">
        <f t="shared" si="4"/>
        <v>3226</v>
      </c>
      <c r="AC16" s="70">
        <v>192</v>
      </c>
      <c r="AD16" s="39" t="s">
        <v>68</v>
      </c>
      <c r="AE16" s="71"/>
    </row>
    <row r="17" spans="1:31" ht="27.75" customHeight="1">
      <c r="A17" s="7" t="s">
        <v>32</v>
      </c>
      <c r="B17" s="108" t="s">
        <v>81</v>
      </c>
      <c r="C17" s="39" t="s">
        <v>31</v>
      </c>
      <c r="D17" s="42">
        <v>7813</v>
      </c>
      <c r="E17" s="65">
        <v>198</v>
      </c>
      <c r="F17" s="65">
        <v>170</v>
      </c>
      <c r="G17" s="65">
        <v>181</v>
      </c>
      <c r="H17" s="109">
        <v>202</v>
      </c>
      <c r="I17" s="109">
        <v>211</v>
      </c>
      <c r="J17" s="65">
        <v>139</v>
      </c>
      <c r="K17" s="65">
        <v>172</v>
      </c>
      <c r="L17" s="65">
        <v>194</v>
      </c>
      <c r="M17" s="37">
        <f t="shared" si="0"/>
        <v>1467</v>
      </c>
      <c r="N17" s="57"/>
      <c r="O17" s="65">
        <v>179</v>
      </c>
      <c r="P17" s="65">
        <v>160</v>
      </c>
      <c r="Q17" s="109">
        <v>215</v>
      </c>
      <c r="R17" s="109">
        <v>222</v>
      </c>
      <c r="S17" s="109">
        <v>247</v>
      </c>
      <c r="T17" s="65">
        <v>175</v>
      </c>
      <c r="U17" s="65">
        <v>189</v>
      </c>
      <c r="V17" s="65">
        <v>175</v>
      </c>
      <c r="W17" s="37">
        <f t="shared" si="1"/>
        <v>1562</v>
      </c>
      <c r="X17" s="57"/>
      <c r="Y17" s="58">
        <f t="shared" si="2"/>
        <v>3029</v>
      </c>
      <c r="Z17" s="73">
        <v>16</v>
      </c>
      <c r="AA17" s="74">
        <f t="shared" si="3"/>
        <v>189.3125</v>
      </c>
      <c r="AB17" s="57">
        <f t="shared" si="4"/>
        <v>3077</v>
      </c>
      <c r="AC17" s="70">
        <v>48</v>
      </c>
      <c r="AD17" s="39" t="s">
        <v>27</v>
      </c>
      <c r="AE17" s="71"/>
    </row>
    <row r="18" spans="1:31" ht="27.75" customHeight="1">
      <c r="A18" s="7" t="s">
        <v>33</v>
      </c>
      <c r="B18" s="108" t="s">
        <v>94</v>
      </c>
      <c r="C18" s="39" t="s">
        <v>95</v>
      </c>
      <c r="D18" s="42">
        <v>38039</v>
      </c>
      <c r="E18" s="65">
        <v>184</v>
      </c>
      <c r="F18" s="65">
        <v>194</v>
      </c>
      <c r="G18" s="65">
        <v>170</v>
      </c>
      <c r="H18" s="65">
        <v>144</v>
      </c>
      <c r="I18" s="65">
        <v>193</v>
      </c>
      <c r="J18" s="65">
        <v>189</v>
      </c>
      <c r="K18" s="65">
        <v>193</v>
      </c>
      <c r="L18" s="65">
        <v>192</v>
      </c>
      <c r="M18" s="37">
        <f t="shared" si="0"/>
        <v>1459</v>
      </c>
      <c r="N18" s="39"/>
      <c r="O18" s="65">
        <v>170</v>
      </c>
      <c r="P18" s="109">
        <v>207</v>
      </c>
      <c r="Q18" s="65">
        <v>165</v>
      </c>
      <c r="R18" s="65">
        <v>186</v>
      </c>
      <c r="S18" s="65">
        <v>194</v>
      </c>
      <c r="T18" s="65">
        <v>195</v>
      </c>
      <c r="U18" s="65">
        <v>174</v>
      </c>
      <c r="V18" s="65">
        <v>184</v>
      </c>
      <c r="W18" s="37">
        <f t="shared" si="1"/>
        <v>1475</v>
      </c>
      <c r="X18" s="39"/>
      <c r="Y18" s="58">
        <f t="shared" si="2"/>
        <v>2934</v>
      </c>
      <c r="Z18" s="73">
        <v>16</v>
      </c>
      <c r="AA18" s="74">
        <f t="shared" si="3"/>
        <v>183.375</v>
      </c>
      <c r="AB18" s="57">
        <f t="shared" si="4"/>
        <v>2982</v>
      </c>
      <c r="AC18" s="70">
        <v>48</v>
      </c>
      <c r="AD18" s="39" t="s">
        <v>81</v>
      </c>
      <c r="AE18" s="71"/>
    </row>
    <row r="19" spans="1:31" ht="27.75" customHeight="1">
      <c r="A19" s="7" t="s">
        <v>34</v>
      </c>
      <c r="B19" s="108" t="s">
        <v>68</v>
      </c>
      <c r="C19" s="39" t="s">
        <v>28</v>
      </c>
      <c r="D19" s="42">
        <v>7809</v>
      </c>
      <c r="E19" s="65">
        <v>165</v>
      </c>
      <c r="F19" s="109">
        <v>214</v>
      </c>
      <c r="G19" s="65">
        <v>155</v>
      </c>
      <c r="H19" s="109">
        <v>204</v>
      </c>
      <c r="I19" s="65">
        <v>167</v>
      </c>
      <c r="J19" s="65">
        <v>189</v>
      </c>
      <c r="K19" s="109">
        <v>207</v>
      </c>
      <c r="L19" s="109">
        <v>202</v>
      </c>
      <c r="M19" s="59">
        <f t="shared" si="0"/>
        <v>1503</v>
      </c>
      <c r="N19" s="57"/>
      <c r="O19" s="65">
        <v>167</v>
      </c>
      <c r="P19" s="109">
        <v>213</v>
      </c>
      <c r="Q19" s="65">
        <v>171</v>
      </c>
      <c r="R19" s="109">
        <v>225</v>
      </c>
      <c r="S19" s="65">
        <v>135</v>
      </c>
      <c r="T19" s="65">
        <v>159</v>
      </c>
      <c r="U19" s="65">
        <v>180</v>
      </c>
      <c r="V19" s="65">
        <v>157</v>
      </c>
      <c r="W19" s="59">
        <f t="shared" si="1"/>
        <v>1407</v>
      </c>
      <c r="X19" s="57"/>
      <c r="Y19" s="65">
        <f t="shared" si="2"/>
        <v>2910</v>
      </c>
      <c r="Z19" s="73">
        <v>16</v>
      </c>
      <c r="AA19" s="74">
        <f t="shared" si="3"/>
        <v>181.875</v>
      </c>
      <c r="AB19" s="57">
        <f t="shared" si="4"/>
        <v>3022</v>
      </c>
      <c r="AC19" s="70">
        <v>112</v>
      </c>
      <c r="AD19" s="39" t="s">
        <v>94</v>
      </c>
      <c r="AE19" s="71"/>
    </row>
    <row r="20" spans="1:31" ht="27.75" customHeight="1">
      <c r="A20" s="7" t="s">
        <v>35</v>
      </c>
      <c r="B20" s="118" t="s">
        <v>98</v>
      </c>
      <c r="C20" s="117" t="s">
        <v>99</v>
      </c>
      <c r="D20" s="119">
        <v>38226</v>
      </c>
      <c r="E20" s="104">
        <v>206</v>
      </c>
      <c r="F20" s="69">
        <v>180</v>
      </c>
      <c r="G20" s="69">
        <v>176</v>
      </c>
      <c r="H20" s="69">
        <v>161</v>
      </c>
      <c r="I20" s="69">
        <v>158</v>
      </c>
      <c r="J20" s="69">
        <v>194</v>
      </c>
      <c r="K20" s="69">
        <v>199</v>
      </c>
      <c r="L20" s="104">
        <v>216</v>
      </c>
      <c r="M20" s="37">
        <f t="shared" si="0"/>
        <v>1490</v>
      </c>
      <c r="N20" s="57"/>
      <c r="O20" s="69">
        <v>168</v>
      </c>
      <c r="P20" s="69">
        <v>169</v>
      </c>
      <c r="Q20" s="69">
        <v>138</v>
      </c>
      <c r="R20" s="104">
        <v>200</v>
      </c>
      <c r="S20" s="69">
        <v>180</v>
      </c>
      <c r="T20" s="69">
        <v>169</v>
      </c>
      <c r="U20" s="69">
        <v>161</v>
      </c>
      <c r="V20" s="69">
        <v>173</v>
      </c>
      <c r="W20" s="37">
        <f t="shared" si="1"/>
        <v>1358</v>
      </c>
      <c r="X20" s="57"/>
      <c r="Y20" s="58">
        <f t="shared" si="2"/>
        <v>2848</v>
      </c>
      <c r="Z20" s="73">
        <v>16</v>
      </c>
      <c r="AA20" s="74">
        <f t="shared" si="3"/>
        <v>178</v>
      </c>
      <c r="AB20" s="57">
        <f t="shared" si="4"/>
        <v>3040</v>
      </c>
      <c r="AC20" s="70">
        <v>192</v>
      </c>
      <c r="AD20" s="117" t="s">
        <v>98</v>
      </c>
      <c r="AE20" s="71"/>
    </row>
    <row r="21" spans="1:31" ht="27.75" customHeight="1">
      <c r="A21" s="7" t="s">
        <v>36</v>
      </c>
      <c r="B21" s="106" t="s">
        <v>103</v>
      </c>
      <c r="C21" s="36" t="s">
        <v>69</v>
      </c>
      <c r="D21" s="43" t="s">
        <v>104</v>
      </c>
      <c r="E21" s="107">
        <v>211</v>
      </c>
      <c r="F21" s="58">
        <v>149</v>
      </c>
      <c r="G21" s="58">
        <v>181</v>
      </c>
      <c r="H21" s="58">
        <v>199</v>
      </c>
      <c r="I21" s="58">
        <v>170</v>
      </c>
      <c r="J21" s="58">
        <v>170</v>
      </c>
      <c r="K21" s="58">
        <v>174</v>
      </c>
      <c r="L21" s="107">
        <v>224</v>
      </c>
      <c r="M21" s="37">
        <f t="shared" si="0"/>
        <v>1478</v>
      </c>
      <c r="N21" s="36"/>
      <c r="O21" s="58">
        <v>131</v>
      </c>
      <c r="P21" s="58">
        <v>171</v>
      </c>
      <c r="Q21" s="58">
        <v>176</v>
      </c>
      <c r="R21" s="58">
        <v>185</v>
      </c>
      <c r="S21" s="58">
        <v>190</v>
      </c>
      <c r="T21" s="58">
        <v>173</v>
      </c>
      <c r="U21" s="58">
        <v>175</v>
      </c>
      <c r="V21" s="58">
        <v>162</v>
      </c>
      <c r="W21" s="37">
        <f t="shared" si="1"/>
        <v>1363</v>
      </c>
      <c r="X21" s="36"/>
      <c r="Y21" s="58">
        <f t="shared" si="2"/>
        <v>2841</v>
      </c>
      <c r="Z21" s="73">
        <v>16</v>
      </c>
      <c r="AA21" s="74">
        <f t="shared" si="3"/>
        <v>177.5625</v>
      </c>
      <c r="AB21" s="57">
        <f t="shared" si="4"/>
        <v>3033</v>
      </c>
      <c r="AC21" s="70">
        <v>192</v>
      </c>
      <c r="AD21" s="36" t="s">
        <v>103</v>
      </c>
      <c r="AE21" s="71"/>
    </row>
    <row r="22" spans="1:31" ht="27.75" customHeight="1">
      <c r="A22" s="7" t="s">
        <v>37</v>
      </c>
      <c r="B22" s="108" t="s">
        <v>82</v>
      </c>
      <c r="C22" s="39" t="s">
        <v>83</v>
      </c>
      <c r="D22" s="42">
        <v>38144</v>
      </c>
      <c r="E22" s="109">
        <v>203</v>
      </c>
      <c r="F22" s="65">
        <v>152</v>
      </c>
      <c r="G22" s="65">
        <v>143</v>
      </c>
      <c r="H22" s="109">
        <v>204</v>
      </c>
      <c r="I22" s="65">
        <v>150</v>
      </c>
      <c r="J22" s="65">
        <v>188</v>
      </c>
      <c r="K22" s="65">
        <v>199</v>
      </c>
      <c r="L22" s="65">
        <v>111</v>
      </c>
      <c r="M22" s="37">
        <f t="shared" si="0"/>
        <v>1350</v>
      </c>
      <c r="N22" s="57"/>
      <c r="O22" s="109">
        <v>203</v>
      </c>
      <c r="P22" s="65">
        <v>192</v>
      </c>
      <c r="Q22" s="109">
        <v>215</v>
      </c>
      <c r="R22" s="65">
        <v>172</v>
      </c>
      <c r="S22" s="65">
        <v>168</v>
      </c>
      <c r="T22" s="65">
        <v>163</v>
      </c>
      <c r="U22" s="65">
        <v>198</v>
      </c>
      <c r="V22" s="65">
        <v>172</v>
      </c>
      <c r="W22" s="37">
        <f t="shared" si="1"/>
        <v>1483</v>
      </c>
      <c r="X22" s="57"/>
      <c r="Y22" s="58">
        <f t="shared" si="2"/>
        <v>2833</v>
      </c>
      <c r="Z22" s="73">
        <v>16</v>
      </c>
      <c r="AA22" s="74">
        <f t="shared" si="3"/>
        <v>177.0625</v>
      </c>
      <c r="AB22" s="57">
        <f t="shared" si="4"/>
        <v>3025</v>
      </c>
      <c r="AC22" s="70">
        <v>192</v>
      </c>
      <c r="AD22" s="39" t="s">
        <v>82</v>
      </c>
      <c r="AE22" s="71"/>
    </row>
    <row r="23" spans="1:31" ht="27.75" customHeight="1">
      <c r="A23" s="7" t="s">
        <v>38</v>
      </c>
      <c r="B23" s="108" t="s">
        <v>59</v>
      </c>
      <c r="C23" s="39" t="s">
        <v>58</v>
      </c>
      <c r="D23" s="42">
        <v>25130</v>
      </c>
      <c r="E23" s="65">
        <v>171</v>
      </c>
      <c r="F23" s="65">
        <v>160</v>
      </c>
      <c r="G23" s="65">
        <v>150</v>
      </c>
      <c r="H23" s="109">
        <v>200</v>
      </c>
      <c r="I23" s="65">
        <v>189</v>
      </c>
      <c r="J23" s="65">
        <v>191</v>
      </c>
      <c r="K23" s="65">
        <v>174</v>
      </c>
      <c r="L23" s="65">
        <v>140</v>
      </c>
      <c r="M23" s="37">
        <f t="shared" si="0"/>
        <v>1375</v>
      </c>
      <c r="N23" s="57"/>
      <c r="O23" s="65">
        <v>188</v>
      </c>
      <c r="P23" s="65">
        <v>169</v>
      </c>
      <c r="Q23" s="65">
        <v>166</v>
      </c>
      <c r="R23" s="65">
        <v>150</v>
      </c>
      <c r="S23" s="65">
        <v>190</v>
      </c>
      <c r="T23" s="65">
        <v>188</v>
      </c>
      <c r="U23" s="65">
        <v>178</v>
      </c>
      <c r="V23" s="65">
        <v>192</v>
      </c>
      <c r="W23" s="37">
        <f t="shared" si="1"/>
        <v>1421</v>
      </c>
      <c r="X23" s="34"/>
      <c r="Y23" s="58">
        <f t="shared" si="2"/>
        <v>2796</v>
      </c>
      <c r="Z23" s="73">
        <v>16</v>
      </c>
      <c r="AA23" s="74">
        <f t="shared" si="3"/>
        <v>174.75</v>
      </c>
      <c r="AB23" s="57">
        <f t="shared" si="4"/>
        <v>3052</v>
      </c>
      <c r="AC23" s="70">
        <v>256</v>
      </c>
      <c r="AD23" s="39" t="s">
        <v>94</v>
      </c>
      <c r="AE23" s="71"/>
    </row>
    <row r="24" spans="1:31" ht="27.75" customHeight="1">
      <c r="A24" s="7" t="s">
        <v>39</v>
      </c>
      <c r="B24" s="108" t="s">
        <v>107</v>
      </c>
      <c r="C24" s="39" t="s">
        <v>108</v>
      </c>
      <c r="D24" s="42" t="s">
        <v>109</v>
      </c>
      <c r="E24" s="65">
        <v>178</v>
      </c>
      <c r="F24" s="65">
        <v>175</v>
      </c>
      <c r="G24" s="65">
        <v>134</v>
      </c>
      <c r="H24" s="65">
        <v>167</v>
      </c>
      <c r="I24" s="109">
        <v>210</v>
      </c>
      <c r="J24" s="109">
        <v>226</v>
      </c>
      <c r="K24" s="65">
        <v>170</v>
      </c>
      <c r="L24" s="65">
        <v>190</v>
      </c>
      <c r="M24" s="37">
        <f t="shared" si="0"/>
        <v>1450</v>
      </c>
      <c r="N24" s="57"/>
      <c r="O24" s="65">
        <v>137</v>
      </c>
      <c r="P24" s="65">
        <v>170</v>
      </c>
      <c r="Q24" s="65">
        <v>168</v>
      </c>
      <c r="R24" s="109">
        <v>202</v>
      </c>
      <c r="S24" s="65">
        <v>166</v>
      </c>
      <c r="T24" s="65">
        <v>151</v>
      </c>
      <c r="U24" s="65">
        <v>170</v>
      </c>
      <c r="V24" s="65">
        <v>173</v>
      </c>
      <c r="W24" s="37">
        <f t="shared" si="1"/>
        <v>1337</v>
      </c>
      <c r="X24" s="57"/>
      <c r="Y24" s="58">
        <f t="shared" si="2"/>
        <v>2787</v>
      </c>
      <c r="Z24" s="73">
        <v>16</v>
      </c>
      <c r="AA24" s="74">
        <f t="shared" si="3"/>
        <v>174.1875</v>
      </c>
      <c r="AB24" s="57">
        <f t="shared" si="4"/>
        <v>2979</v>
      </c>
      <c r="AC24" s="70">
        <v>192</v>
      </c>
      <c r="AD24" s="39" t="s">
        <v>59</v>
      </c>
      <c r="AE24" s="71"/>
    </row>
    <row r="25" spans="1:31" ht="27.75" customHeight="1">
      <c r="A25" s="7" t="s">
        <v>40</v>
      </c>
      <c r="B25" s="106" t="s">
        <v>101</v>
      </c>
      <c r="C25" s="36" t="s">
        <v>91</v>
      </c>
      <c r="D25" s="43">
        <v>25804</v>
      </c>
      <c r="E25" s="58">
        <v>143</v>
      </c>
      <c r="F25" s="58">
        <v>175</v>
      </c>
      <c r="G25" s="107">
        <v>211</v>
      </c>
      <c r="H25" s="58">
        <v>192</v>
      </c>
      <c r="I25" s="58">
        <v>191</v>
      </c>
      <c r="J25" s="58">
        <v>185</v>
      </c>
      <c r="K25" s="58">
        <v>158</v>
      </c>
      <c r="L25" s="58">
        <v>196</v>
      </c>
      <c r="M25" s="37">
        <f t="shared" si="0"/>
        <v>1451</v>
      </c>
      <c r="N25" s="57"/>
      <c r="O25" s="58">
        <v>122</v>
      </c>
      <c r="P25" s="58">
        <v>135</v>
      </c>
      <c r="Q25" s="58">
        <v>172</v>
      </c>
      <c r="R25" s="58">
        <v>161</v>
      </c>
      <c r="S25" s="58">
        <v>188</v>
      </c>
      <c r="T25" s="58">
        <v>171</v>
      </c>
      <c r="U25" s="58">
        <v>175</v>
      </c>
      <c r="V25" s="58">
        <v>171</v>
      </c>
      <c r="W25" s="37">
        <f t="shared" si="1"/>
        <v>1295</v>
      </c>
      <c r="X25" s="57"/>
      <c r="Y25" s="58">
        <f t="shared" si="2"/>
        <v>2746</v>
      </c>
      <c r="Z25" s="73">
        <v>16</v>
      </c>
      <c r="AA25" s="74">
        <f t="shared" si="3"/>
        <v>171.625</v>
      </c>
      <c r="AB25" s="57">
        <f t="shared" si="4"/>
        <v>3002</v>
      </c>
      <c r="AC25" s="70">
        <v>256</v>
      </c>
      <c r="AD25" s="57" t="s">
        <v>88</v>
      </c>
      <c r="AE25" s="71"/>
    </row>
    <row r="26" spans="1:31" ht="27.75" customHeight="1">
      <c r="A26" s="7" t="s">
        <v>44</v>
      </c>
      <c r="B26" s="106" t="s">
        <v>94</v>
      </c>
      <c r="C26" s="36" t="s">
        <v>96</v>
      </c>
      <c r="D26" s="43">
        <v>38040</v>
      </c>
      <c r="E26" s="58">
        <v>170</v>
      </c>
      <c r="F26" s="58">
        <v>153</v>
      </c>
      <c r="G26" s="58">
        <v>190</v>
      </c>
      <c r="H26" s="58">
        <v>179</v>
      </c>
      <c r="I26" s="107">
        <v>214</v>
      </c>
      <c r="J26" s="58">
        <v>165</v>
      </c>
      <c r="K26" s="58">
        <v>171</v>
      </c>
      <c r="L26" s="58">
        <v>180</v>
      </c>
      <c r="M26" s="37">
        <f t="shared" si="0"/>
        <v>1422</v>
      </c>
      <c r="N26" s="57"/>
      <c r="O26" s="58">
        <v>167</v>
      </c>
      <c r="P26" s="58">
        <v>177</v>
      </c>
      <c r="Q26" s="107">
        <v>205</v>
      </c>
      <c r="R26" s="58">
        <v>154</v>
      </c>
      <c r="S26" s="58">
        <v>188</v>
      </c>
      <c r="T26" s="58">
        <v>134</v>
      </c>
      <c r="U26" s="58">
        <v>147</v>
      </c>
      <c r="V26" s="58">
        <v>151</v>
      </c>
      <c r="W26" s="37">
        <f t="shared" si="1"/>
        <v>1323</v>
      </c>
      <c r="X26" s="57"/>
      <c r="Y26" s="58">
        <f t="shared" si="2"/>
        <v>2745</v>
      </c>
      <c r="Z26" s="73">
        <v>16</v>
      </c>
      <c r="AA26" s="74">
        <f t="shared" si="3"/>
        <v>171.5625</v>
      </c>
      <c r="AB26" s="57">
        <f t="shared" si="4"/>
        <v>2937</v>
      </c>
      <c r="AC26" s="70">
        <v>192</v>
      </c>
      <c r="AD26" s="36" t="s">
        <v>107</v>
      </c>
      <c r="AE26" s="71"/>
    </row>
    <row r="27" spans="1:31" ht="27" customHeight="1">
      <c r="A27" s="7"/>
      <c r="B27" s="106" t="s">
        <v>88</v>
      </c>
      <c r="C27" s="36" t="s">
        <v>89</v>
      </c>
      <c r="D27" s="43">
        <v>25895</v>
      </c>
      <c r="E27" s="58">
        <v>179</v>
      </c>
      <c r="F27" s="58">
        <v>183</v>
      </c>
      <c r="G27" s="107">
        <v>202</v>
      </c>
      <c r="H27" s="58">
        <v>181</v>
      </c>
      <c r="I27" s="58">
        <v>156</v>
      </c>
      <c r="J27" s="58">
        <v>151</v>
      </c>
      <c r="K27" s="58">
        <v>170</v>
      </c>
      <c r="L27" s="107">
        <v>202</v>
      </c>
      <c r="M27" s="37">
        <f t="shared" si="0"/>
        <v>1424</v>
      </c>
      <c r="N27" s="57"/>
      <c r="O27" s="107">
        <v>215</v>
      </c>
      <c r="P27" s="58">
        <v>165</v>
      </c>
      <c r="Q27" s="58">
        <v>167</v>
      </c>
      <c r="R27" s="58">
        <v>160</v>
      </c>
      <c r="S27" s="58">
        <v>122</v>
      </c>
      <c r="T27" s="58">
        <v>144</v>
      </c>
      <c r="U27" s="58">
        <v>172</v>
      </c>
      <c r="V27" s="58">
        <v>157</v>
      </c>
      <c r="W27" s="37">
        <f t="shared" si="1"/>
        <v>1302</v>
      </c>
      <c r="X27" s="57"/>
      <c r="Y27" s="58">
        <f t="shared" si="2"/>
        <v>2726</v>
      </c>
      <c r="Z27" s="73">
        <v>16</v>
      </c>
      <c r="AA27" s="74">
        <f t="shared" si="3"/>
        <v>170.375</v>
      </c>
      <c r="AB27" s="57">
        <f t="shared" si="4"/>
        <v>2918</v>
      </c>
      <c r="AC27" s="70">
        <v>192</v>
      </c>
      <c r="AD27" s="36" t="s">
        <v>101</v>
      </c>
      <c r="AE27" s="71"/>
    </row>
    <row r="28" spans="1:31" ht="27.75" customHeight="1">
      <c r="A28" s="7" t="s">
        <v>45</v>
      </c>
      <c r="B28" s="106" t="s">
        <v>90</v>
      </c>
      <c r="C28" s="36" t="s">
        <v>91</v>
      </c>
      <c r="D28" s="43">
        <v>38038</v>
      </c>
      <c r="E28" s="58">
        <v>167</v>
      </c>
      <c r="F28" s="58">
        <v>145</v>
      </c>
      <c r="G28" s="107">
        <v>204</v>
      </c>
      <c r="H28" s="58">
        <v>191</v>
      </c>
      <c r="I28" s="58">
        <v>191</v>
      </c>
      <c r="J28" s="58">
        <v>155</v>
      </c>
      <c r="K28" s="107">
        <v>217</v>
      </c>
      <c r="L28" s="107">
        <v>200</v>
      </c>
      <c r="M28" s="37">
        <f t="shared" si="0"/>
        <v>1470</v>
      </c>
      <c r="N28" s="34"/>
      <c r="O28" s="58">
        <v>180</v>
      </c>
      <c r="P28" s="58">
        <v>166</v>
      </c>
      <c r="Q28" s="58">
        <v>140</v>
      </c>
      <c r="R28" s="58">
        <v>120</v>
      </c>
      <c r="S28" s="58">
        <v>140</v>
      </c>
      <c r="T28" s="58">
        <v>180</v>
      </c>
      <c r="U28" s="58">
        <v>128</v>
      </c>
      <c r="V28" s="58">
        <v>168</v>
      </c>
      <c r="W28" s="37">
        <f t="shared" si="1"/>
        <v>1222</v>
      </c>
      <c r="X28" s="57"/>
      <c r="Y28" s="58">
        <f t="shared" si="2"/>
        <v>2692</v>
      </c>
      <c r="Z28" s="73">
        <v>16</v>
      </c>
      <c r="AA28" s="74">
        <f t="shared" si="3"/>
        <v>168.25</v>
      </c>
      <c r="AB28" s="57">
        <f t="shared" si="4"/>
        <v>2884</v>
      </c>
      <c r="AC28" s="70">
        <v>192</v>
      </c>
      <c r="AD28" s="36" t="s">
        <v>90</v>
      </c>
      <c r="AE28" s="71"/>
    </row>
    <row r="29" spans="1:31" ht="27.75" customHeight="1">
      <c r="A29" s="7" t="s">
        <v>46</v>
      </c>
      <c r="B29" s="106" t="s">
        <v>63</v>
      </c>
      <c r="C29" s="48" t="s">
        <v>64</v>
      </c>
      <c r="D29" s="51">
        <v>7849</v>
      </c>
      <c r="E29" s="58">
        <v>193</v>
      </c>
      <c r="F29" s="58">
        <v>164</v>
      </c>
      <c r="G29" s="58">
        <v>164</v>
      </c>
      <c r="H29" s="58">
        <v>192</v>
      </c>
      <c r="I29" s="58">
        <v>141</v>
      </c>
      <c r="J29" s="58">
        <v>173</v>
      </c>
      <c r="K29" s="58">
        <v>171</v>
      </c>
      <c r="L29" s="58">
        <v>142</v>
      </c>
      <c r="M29" s="37">
        <f t="shared" si="0"/>
        <v>1340</v>
      </c>
      <c r="N29" s="57"/>
      <c r="O29" s="58">
        <v>145</v>
      </c>
      <c r="P29" s="58">
        <v>162</v>
      </c>
      <c r="Q29" s="58">
        <v>114</v>
      </c>
      <c r="R29" s="58">
        <v>139</v>
      </c>
      <c r="S29" s="58">
        <v>166</v>
      </c>
      <c r="T29" s="58">
        <v>137</v>
      </c>
      <c r="U29" s="58">
        <v>180</v>
      </c>
      <c r="V29" s="107">
        <v>202</v>
      </c>
      <c r="W29" s="37">
        <f t="shared" si="1"/>
        <v>1245</v>
      </c>
      <c r="X29" s="57"/>
      <c r="Y29" s="58">
        <f t="shared" si="2"/>
        <v>2585</v>
      </c>
      <c r="Z29" s="73">
        <v>16</v>
      </c>
      <c r="AA29" s="74">
        <f t="shared" si="3"/>
        <v>161.5625</v>
      </c>
      <c r="AB29" s="57">
        <f t="shared" si="4"/>
        <v>2841</v>
      </c>
      <c r="AC29" s="70">
        <v>256</v>
      </c>
      <c r="AD29" s="36" t="s">
        <v>63</v>
      </c>
      <c r="AE29" s="71"/>
    </row>
    <row r="30" spans="1:31" ht="27.75" customHeight="1">
      <c r="A30" s="7" t="s">
        <v>47</v>
      </c>
      <c r="B30" s="106" t="s">
        <v>92</v>
      </c>
      <c r="C30" s="36" t="s">
        <v>93</v>
      </c>
      <c r="D30" s="43">
        <v>38046</v>
      </c>
      <c r="E30" s="58">
        <v>180</v>
      </c>
      <c r="F30" s="58">
        <v>158</v>
      </c>
      <c r="G30" s="58">
        <v>161</v>
      </c>
      <c r="H30" s="58">
        <v>187</v>
      </c>
      <c r="I30" s="58">
        <v>160</v>
      </c>
      <c r="J30" s="58">
        <v>144</v>
      </c>
      <c r="K30" s="58">
        <v>194</v>
      </c>
      <c r="L30" s="58">
        <v>173</v>
      </c>
      <c r="M30" s="37">
        <f t="shared" si="0"/>
        <v>1357</v>
      </c>
      <c r="N30" s="57"/>
      <c r="O30" s="58">
        <v>162</v>
      </c>
      <c r="P30" s="58">
        <v>168</v>
      </c>
      <c r="Q30" s="58">
        <v>142</v>
      </c>
      <c r="R30" s="58">
        <v>122</v>
      </c>
      <c r="S30" s="58">
        <v>140</v>
      </c>
      <c r="T30" s="58">
        <v>130</v>
      </c>
      <c r="U30" s="58">
        <v>162</v>
      </c>
      <c r="V30" s="58">
        <v>171</v>
      </c>
      <c r="W30" s="37">
        <f t="shared" si="1"/>
        <v>1197</v>
      </c>
      <c r="X30" s="57"/>
      <c r="Y30" s="58">
        <f t="shared" si="2"/>
        <v>2554</v>
      </c>
      <c r="Z30" s="73">
        <v>16</v>
      </c>
      <c r="AA30" s="74">
        <f t="shared" si="3"/>
        <v>159.625</v>
      </c>
      <c r="AB30" s="57">
        <f t="shared" si="4"/>
        <v>2810</v>
      </c>
      <c r="AC30" s="70">
        <v>256</v>
      </c>
      <c r="AD30" s="36" t="s">
        <v>92</v>
      </c>
      <c r="AE30" s="71"/>
    </row>
    <row r="31" spans="1:31" ht="27.75" customHeight="1">
      <c r="A31" s="7" t="s">
        <v>48</v>
      </c>
      <c r="B31" s="106" t="s">
        <v>84</v>
      </c>
      <c r="C31" s="48" t="s">
        <v>85</v>
      </c>
      <c r="D31" s="51">
        <v>25865</v>
      </c>
      <c r="E31" s="58">
        <v>159</v>
      </c>
      <c r="F31" s="58">
        <v>134</v>
      </c>
      <c r="G31" s="58">
        <v>118</v>
      </c>
      <c r="H31" s="58">
        <v>179</v>
      </c>
      <c r="I31" s="58">
        <v>157</v>
      </c>
      <c r="J31" s="58">
        <v>157</v>
      </c>
      <c r="K31" s="58">
        <v>137</v>
      </c>
      <c r="L31" s="58">
        <v>145</v>
      </c>
      <c r="M31" s="37">
        <f t="shared" si="0"/>
        <v>1186</v>
      </c>
      <c r="N31" s="57"/>
      <c r="O31" s="58">
        <v>119</v>
      </c>
      <c r="P31" s="58">
        <v>167</v>
      </c>
      <c r="Q31" s="58">
        <v>188</v>
      </c>
      <c r="R31" s="58">
        <v>134</v>
      </c>
      <c r="S31" s="58">
        <v>152</v>
      </c>
      <c r="T31" s="107">
        <v>213</v>
      </c>
      <c r="U31" s="107">
        <v>215</v>
      </c>
      <c r="V31" s="58">
        <v>152</v>
      </c>
      <c r="W31" s="37">
        <f t="shared" si="1"/>
        <v>1340</v>
      </c>
      <c r="X31" s="57"/>
      <c r="Y31" s="58">
        <f t="shared" si="2"/>
        <v>2526</v>
      </c>
      <c r="Z31" s="73">
        <v>16</v>
      </c>
      <c r="AA31" s="74">
        <f t="shared" si="3"/>
        <v>157.875</v>
      </c>
      <c r="AB31" s="57">
        <f t="shared" si="4"/>
        <v>2782</v>
      </c>
      <c r="AC31" s="70">
        <v>256</v>
      </c>
      <c r="AD31" s="36" t="s">
        <v>86</v>
      </c>
      <c r="AE31" s="71"/>
    </row>
    <row r="32" spans="1:31" ht="27.75" customHeight="1">
      <c r="A32" s="7" t="s">
        <v>49</v>
      </c>
      <c r="B32" s="106" t="s">
        <v>86</v>
      </c>
      <c r="C32" s="36" t="s">
        <v>87</v>
      </c>
      <c r="D32" s="43">
        <v>7816</v>
      </c>
      <c r="E32" s="58">
        <v>134</v>
      </c>
      <c r="F32" s="58">
        <v>154</v>
      </c>
      <c r="G32" s="58">
        <v>184</v>
      </c>
      <c r="H32" s="58">
        <v>150</v>
      </c>
      <c r="I32" s="58">
        <v>157</v>
      </c>
      <c r="J32" s="58">
        <v>164</v>
      </c>
      <c r="K32" s="58">
        <v>170</v>
      </c>
      <c r="L32" s="58">
        <v>177</v>
      </c>
      <c r="M32" s="37">
        <f t="shared" si="0"/>
        <v>1290</v>
      </c>
      <c r="N32" s="57"/>
      <c r="O32" s="58">
        <v>103</v>
      </c>
      <c r="P32" s="58">
        <v>181</v>
      </c>
      <c r="Q32" s="58">
        <v>129</v>
      </c>
      <c r="R32" s="107">
        <v>205</v>
      </c>
      <c r="S32" s="58">
        <v>107</v>
      </c>
      <c r="T32" s="58">
        <v>187</v>
      </c>
      <c r="U32" s="58">
        <v>170</v>
      </c>
      <c r="V32" s="58">
        <v>148</v>
      </c>
      <c r="W32" s="37">
        <f t="shared" si="1"/>
        <v>1230</v>
      </c>
      <c r="X32" s="57"/>
      <c r="Y32" s="58">
        <f t="shared" si="2"/>
        <v>2520</v>
      </c>
      <c r="Z32" s="73">
        <v>16</v>
      </c>
      <c r="AA32" s="74">
        <f t="shared" si="3"/>
        <v>157.5</v>
      </c>
      <c r="AB32" s="57">
        <f t="shared" si="4"/>
        <v>2776</v>
      </c>
      <c r="AC32" s="70">
        <v>256</v>
      </c>
      <c r="AD32" s="36" t="s">
        <v>111</v>
      </c>
      <c r="AE32" s="71"/>
    </row>
    <row r="33" spans="1:31" ht="27.75" customHeight="1">
      <c r="A33" s="7" t="s">
        <v>50</v>
      </c>
      <c r="B33" s="106" t="s">
        <v>111</v>
      </c>
      <c r="C33" s="36" t="s">
        <v>112</v>
      </c>
      <c r="D33" s="113">
        <v>25764</v>
      </c>
      <c r="E33" s="58">
        <v>134</v>
      </c>
      <c r="F33" s="58">
        <v>150</v>
      </c>
      <c r="G33" s="58">
        <v>151</v>
      </c>
      <c r="H33" s="58">
        <v>161</v>
      </c>
      <c r="I33" s="58">
        <v>147</v>
      </c>
      <c r="J33" s="58">
        <v>135</v>
      </c>
      <c r="K33" s="58">
        <v>125</v>
      </c>
      <c r="L33" s="58">
        <v>148</v>
      </c>
      <c r="M33" s="37">
        <f t="shared" si="0"/>
        <v>1151</v>
      </c>
      <c r="N33" s="57"/>
      <c r="O33" s="58">
        <v>185</v>
      </c>
      <c r="P33" s="58">
        <v>123</v>
      </c>
      <c r="Q33" s="107">
        <v>202</v>
      </c>
      <c r="R33" s="58">
        <v>187</v>
      </c>
      <c r="S33" s="58">
        <v>169</v>
      </c>
      <c r="T33" s="58">
        <v>149</v>
      </c>
      <c r="U33" s="58">
        <v>179</v>
      </c>
      <c r="V33" s="58">
        <v>142</v>
      </c>
      <c r="W33" s="37">
        <f t="shared" si="1"/>
        <v>1336</v>
      </c>
      <c r="X33" s="57"/>
      <c r="Y33" s="58">
        <f t="shared" si="2"/>
        <v>2487</v>
      </c>
      <c r="Z33" s="73">
        <v>16</v>
      </c>
      <c r="AA33" s="74">
        <f t="shared" si="3"/>
        <v>155.4375</v>
      </c>
      <c r="AB33" s="57">
        <f t="shared" si="4"/>
        <v>2679</v>
      </c>
      <c r="AC33" s="70">
        <v>192</v>
      </c>
      <c r="AD33" s="36" t="s">
        <v>84</v>
      </c>
      <c r="AE33" s="71"/>
    </row>
    <row r="34" spans="1:31" ht="27.75" customHeight="1">
      <c r="A34" s="7" t="s">
        <v>51</v>
      </c>
      <c r="B34" s="106" t="s">
        <v>110</v>
      </c>
      <c r="C34" s="36" t="s">
        <v>99</v>
      </c>
      <c r="D34" s="43">
        <v>3826</v>
      </c>
      <c r="E34" s="58">
        <v>112</v>
      </c>
      <c r="F34" s="58">
        <v>151</v>
      </c>
      <c r="G34" s="58">
        <v>192</v>
      </c>
      <c r="H34" s="58">
        <v>163</v>
      </c>
      <c r="I34" s="58">
        <v>126</v>
      </c>
      <c r="J34" s="58">
        <v>162</v>
      </c>
      <c r="K34" s="58">
        <v>165</v>
      </c>
      <c r="L34" s="58">
        <v>140</v>
      </c>
      <c r="M34" s="37">
        <f t="shared" si="0"/>
        <v>1211</v>
      </c>
      <c r="N34" s="57"/>
      <c r="O34" s="58">
        <v>159</v>
      </c>
      <c r="P34" s="58">
        <v>138</v>
      </c>
      <c r="Q34" s="58">
        <v>118</v>
      </c>
      <c r="R34" s="58">
        <v>179</v>
      </c>
      <c r="S34" s="58">
        <v>178</v>
      </c>
      <c r="T34" s="107">
        <v>201</v>
      </c>
      <c r="U34" s="58">
        <v>148</v>
      </c>
      <c r="V34" s="58">
        <v>149</v>
      </c>
      <c r="W34" s="37">
        <f t="shared" si="1"/>
        <v>1270</v>
      </c>
      <c r="X34" s="57"/>
      <c r="Y34" s="58">
        <f t="shared" si="2"/>
        <v>2481</v>
      </c>
      <c r="Z34" s="73">
        <v>16</v>
      </c>
      <c r="AA34" s="74">
        <f t="shared" si="3"/>
        <v>155.0625</v>
      </c>
      <c r="AB34" s="57">
        <f t="shared" si="4"/>
        <v>2673</v>
      </c>
      <c r="AC34" s="114">
        <v>192</v>
      </c>
      <c r="AD34" s="116" t="s">
        <v>110</v>
      </c>
      <c r="AE34" s="71"/>
    </row>
    <row r="35" spans="1:31" ht="27.75" customHeight="1">
      <c r="A35" s="7" t="s">
        <v>52</v>
      </c>
      <c r="B35" s="106"/>
      <c r="C35" s="36"/>
      <c r="D35" s="43"/>
      <c r="E35" s="58"/>
      <c r="F35" s="58"/>
      <c r="G35" s="58"/>
      <c r="H35" s="58"/>
      <c r="I35" s="58"/>
      <c r="J35" s="58"/>
      <c r="K35" s="58"/>
      <c r="L35" s="58"/>
      <c r="M35" s="37"/>
      <c r="N35" s="57"/>
      <c r="O35" s="58"/>
      <c r="P35" s="58"/>
      <c r="Q35" s="58"/>
      <c r="R35" s="58"/>
      <c r="S35" s="58"/>
      <c r="T35" s="58"/>
      <c r="U35" s="58"/>
      <c r="V35" s="58"/>
      <c r="W35" s="37"/>
      <c r="X35" s="57"/>
      <c r="Y35" s="58"/>
      <c r="Z35" s="73"/>
      <c r="AA35" s="74"/>
      <c r="AB35" s="57"/>
      <c r="AC35" s="70"/>
      <c r="AD35" s="36"/>
      <c r="AE35" s="71"/>
    </row>
    <row r="36" spans="1:31" ht="24.75" customHeight="1">
      <c r="A36" s="7" t="s">
        <v>53</v>
      </c>
      <c r="B36" s="106" t="s">
        <v>113</v>
      </c>
      <c r="C36" s="36" t="s">
        <v>69</v>
      </c>
      <c r="D36" s="43" t="s">
        <v>114</v>
      </c>
      <c r="E36" s="58">
        <v>147</v>
      </c>
      <c r="F36" s="58">
        <v>167</v>
      </c>
      <c r="G36" s="58">
        <v>170</v>
      </c>
      <c r="H36" s="58">
        <v>203</v>
      </c>
      <c r="I36" s="58">
        <v>125</v>
      </c>
      <c r="J36" s="58"/>
      <c r="K36" s="58"/>
      <c r="L36" s="58"/>
      <c r="M36" s="37">
        <f>SUM(E36:L36)</f>
        <v>812</v>
      </c>
      <c r="N36" s="57"/>
      <c r="O36" s="107" t="s">
        <v>115</v>
      </c>
      <c r="P36" s="58"/>
      <c r="Q36" s="58"/>
      <c r="R36" s="58"/>
      <c r="S36" s="58"/>
      <c r="T36" s="107"/>
      <c r="U36" s="58"/>
      <c r="V36" s="107"/>
      <c r="W36" s="37">
        <f>SUM(O36:V36)</f>
        <v>0</v>
      </c>
      <c r="X36" s="57"/>
      <c r="Y36" s="58">
        <f>M36+W36</f>
        <v>812</v>
      </c>
      <c r="Z36" s="73">
        <v>5</v>
      </c>
      <c r="AA36" s="74">
        <f>SUM(Y36/Z36)</f>
        <v>162.4</v>
      </c>
      <c r="AB36" s="57">
        <f>Y36+AC36</f>
        <v>812</v>
      </c>
      <c r="AC36" s="70"/>
      <c r="AD36" s="36" t="s">
        <v>117</v>
      </c>
      <c r="AE36" s="71"/>
    </row>
    <row r="37" spans="1:31" ht="24.75" customHeight="1">
      <c r="A37" s="7" t="s">
        <v>75</v>
      </c>
      <c r="B37" s="106" t="s">
        <v>21</v>
      </c>
      <c r="C37" s="36" t="s">
        <v>69</v>
      </c>
      <c r="D37" s="43">
        <v>16963</v>
      </c>
      <c r="E37" s="58">
        <v>124</v>
      </c>
      <c r="F37" s="58">
        <v>165</v>
      </c>
      <c r="G37" s="58">
        <v>215</v>
      </c>
      <c r="H37" s="58">
        <v>224</v>
      </c>
      <c r="I37" s="58">
        <v>213</v>
      </c>
      <c r="J37" s="58">
        <v>180</v>
      </c>
      <c r="K37" s="58">
        <v>180</v>
      </c>
      <c r="L37" s="58">
        <v>158</v>
      </c>
      <c r="M37" s="37">
        <f>SUM(E37:L37)</f>
        <v>1459</v>
      </c>
      <c r="N37" s="57"/>
      <c r="O37" s="107" t="s">
        <v>115</v>
      </c>
      <c r="P37" s="58"/>
      <c r="Q37" s="58"/>
      <c r="R37" s="58"/>
      <c r="S37" s="58"/>
      <c r="T37" s="58"/>
      <c r="U37" s="58"/>
      <c r="V37" s="58"/>
      <c r="W37" s="37">
        <f>SUM(O37:V37)</f>
        <v>0</v>
      </c>
      <c r="X37" s="57"/>
      <c r="Y37" s="58">
        <f>M37+W37</f>
        <v>1459</v>
      </c>
      <c r="Z37" s="73">
        <v>8</v>
      </c>
      <c r="AA37" s="74">
        <f>SUM(Y37/Z37)</f>
        <v>182.375</v>
      </c>
      <c r="AB37" s="57">
        <f>Y37+AC37</f>
        <v>1459</v>
      </c>
      <c r="AC37" s="114"/>
      <c r="AD37" s="115" t="s">
        <v>116</v>
      </c>
      <c r="AE37" s="11"/>
    </row>
    <row r="38" spans="1:31" ht="24.75" customHeight="1">
      <c r="A38" s="7"/>
      <c r="B38" s="106"/>
      <c r="C38" s="36"/>
      <c r="D38" s="43"/>
      <c r="E38" s="58"/>
      <c r="F38" s="58"/>
      <c r="G38" s="58"/>
      <c r="H38" s="58"/>
      <c r="I38" s="58"/>
      <c r="J38" s="58"/>
      <c r="K38" s="58"/>
      <c r="L38" s="58"/>
      <c r="M38" s="37"/>
      <c r="N38" s="57"/>
      <c r="O38" s="58"/>
      <c r="P38" s="58"/>
      <c r="Q38" s="58"/>
      <c r="R38" s="58"/>
      <c r="S38" s="58"/>
      <c r="T38" s="58"/>
      <c r="U38" s="58"/>
      <c r="V38" s="58"/>
      <c r="W38" s="37"/>
      <c r="X38" s="57"/>
      <c r="Y38" s="58"/>
      <c r="Z38" s="73"/>
      <c r="AA38" s="74"/>
      <c r="AB38" s="57"/>
      <c r="AC38" s="11"/>
      <c r="AD38" s="11"/>
      <c r="AE38" s="11"/>
    </row>
    <row r="39" spans="1:31" ht="24.75" customHeight="1">
      <c r="A39" s="7"/>
      <c r="B39" s="106"/>
      <c r="C39" s="36"/>
      <c r="D39" s="43"/>
      <c r="E39" s="58"/>
      <c r="F39" s="58"/>
      <c r="G39" s="58"/>
      <c r="H39" s="58"/>
      <c r="I39" s="58"/>
      <c r="J39" s="58"/>
      <c r="K39" s="58"/>
      <c r="L39" s="58"/>
      <c r="M39" s="37"/>
      <c r="N39" s="57"/>
      <c r="O39" s="107"/>
      <c r="P39" s="58"/>
      <c r="Q39" s="58"/>
      <c r="R39" s="58"/>
      <c r="S39" s="58"/>
      <c r="T39" s="58"/>
      <c r="U39" s="58"/>
      <c r="V39" s="58"/>
      <c r="W39" s="37"/>
      <c r="X39" s="57"/>
      <c r="Y39" s="58"/>
      <c r="Z39" s="73"/>
      <c r="AA39" s="74"/>
      <c r="AB39" s="57"/>
      <c r="AC39" s="11"/>
      <c r="AD39" s="11"/>
      <c r="AE39" s="11"/>
    </row>
    <row r="40" spans="1:31" ht="24.75" customHeight="1">
      <c r="A40" s="7"/>
      <c r="B40" s="121" t="s">
        <v>119</v>
      </c>
      <c r="C40" s="36"/>
      <c r="D40" s="43"/>
      <c r="E40" s="58"/>
      <c r="F40" s="58"/>
      <c r="G40" s="58"/>
      <c r="H40" s="58"/>
      <c r="I40" s="58"/>
      <c r="J40" s="58"/>
      <c r="K40" s="58"/>
      <c r="L40" s="58"/>
      <c r="M40" s="37"/>
      <c r="N40" s="57"/>
      <c r="O40" s="58"/>
      <c r="P40" s="58"/>
      <c r="Q40" s="107"/>
      <c r="R40" s="58"/>
      <c r="S40" s="58"/>
      <c r="T40" s="58"/>
      <c r="U40" s="58"/>
      <c r="V40" s="58"/>
      <c r="W40" s="37"/>
      <c r="X40" s="57"/>
      <c r="Y40" s="58"/>
      <c r="Z40" s="73"/>
      <c r="AA40" s="74"/>
      <c r="AB40" s="57"/>
      <c r="AC40" s="11"/>
      <c r="AD40" s="11"/>
      <c r="AE40" s="11"/>
    </row>
    <row r="41" spans="1:31" ht="24.75" customHeight="1">
      <c r="A41" s="7"/>
      <c r="B41" s="103" t="s">
        <v>101</v>
      </c>
      <c r="C41" s="57" t="s">
        <v>102</v>
      </c>
      <c r="D41" s="111">
        <v>25805</v>
      </c>
      <c r="E41" s="69">
        <v>164</v>
      </c>
      <c r="F41" s="69">
        <v>147</v>
      </c>
      <c r="G41" s="69">
        <v>158</v>
      </c>
      <c r="H41" s="69">
        <v>155</v>
      </c>
      <c r="I41" s="69">
        <v>127</v>
      </c>
      <c r="J41" s="69">
        <v>152</v>
      </c>
      <c r="K41" s="69">
        <v>132</v>
      </c>
      <c r="L41" s="69">
        <v>156</v>
      </c>
      <c r="M41" s="105">
        <f>SUM(E41:L41)</f>
        <v>1191</v>
      </c>
      <c r="N41" s="76"/>
      <c r="O41" s="69">
        <v>134</v>
      </c>
      <c r="P41" s="69">
        <v>137</v>
      </c>
      <c r="Q41" s="69">
        <v>174</v>
      </c>
      <c r="R41" s="69">
        <v>126</v>
      </c>
      <c r="S41" s="69">
        <v>157</v>
      </c>
      <c r="T41" s="69">
        <v>156</v>
      </c>
      <c r="U41" s="69">
        <v>139</v>
      </c>
      <c r="V41" s="69">
        <v>148</v>
      </c>
      <c r="W41" s="105">
        <f>SUM(O41:V41)</f>
        <v>1171</v>
      </c>
      <c r="X41" s="34"/>
      <c r="Y41" s="69">
        <f>M41+W41</f>
        <v>2362</v>
      </c>
      <c r="Z41" s="35">
        <v>16</v>
      </c>
      <c r="AA41" s="81">
        <f>SUM(Y41/Z41)</f>
        <v>147.625</v>
      </c>
      <c r="AB41" s="57"/>
      <c r="AC41" s="11"/>
      <c r="AD41" s="11"/>
      <c r="AE41" s="11"/>
    </row>
    <row r="42" spans="1:31" ht="24.75" customHeight="1">
      <c r="A42" s="7"/>
      <c r="B42" s="106"/>
      <c r="C42" s="36"/>
      <c r="D42" s="43"/>
      <c r="E42" s="58"/>
      <c r="F42" s="58"/>
      <c r="G42" s="58"/>
      <c r="H42" s="58"/>
      <c r="I42" s="58"/>
      <c r="J42" s="58"/>
      <c r="K42" s="58"/>
      <c r="L42" s="58"/>
      <c r="M42" s="37"/>
      <c r="N42" s="57"/>
      <c r="O42" s="58"/>
      <c r="P42" s="58"/>
      <c r="Q42" s="58"/>
      <c r="R42" s="58"/>
      <c r="S42" s="58"/>
      <c r="T42" s="58"/>
      <c r="U42" s="58"/>
      <c r="V42" s="58"/>
      <c r="W42" s="37"/>
      <c r="X42" s="57"/>
      <c r="Y42" s="58"/>
      <c r="Z42" s="73"/>
      <c r="AA42" s="74"/>
      <c r="AB42" s="57"/>
      <c r="AC42" s="11"/>
      <c r="AD42" s="11"/>
      <c r="AE42" s="11"/>
    </row>
    <row r="43" spans="1:31" ht="24.75" customHeight="1">
      <c r="A43" s="7"/>
      <c r="B43" s="54"/>
      <c r="C43" s="54"/>
      <c r="D43" s="54"/>
      <c r="E43" s="112"/>
      <c r="F43" s="112"/>
      <c r="G43" s="112"/>
      <c r="H43" s="112"/>
      <c r="I43" s="112"/>
      <c r="J43" s="112"/>
      <c r="K43" s="112"/>
      <c r="L43" s="112"/>
      <c r="M43" s="32"/>
      <c r="N43" s="33"/>
      <c r="O43" s="23"/>
      <c r="P43" s="23"/>
      <c r="Q43" s="23"/>
      <c r="R43" s="23"/>
      <c r="S43" s="23"/>
      <c r="T43" s="23"/>
      <c r="U43" s="23"/>
      <c r="V43" s="23"/>
      <c r="W43" s="32"/>
      <c r="X43" s="9"/>
      <c r="Y43" s="8"/>
      <c r="Z43" s="14"/>
      <c r="AB43" s="11"/>
      <c r="AC43" s="11"/>
      <c r="AD43" s="11"/>
      <c r="AE43" s="11"/>
    </row>
    <row r="44" spans="1:29" ht="24.75" customHeight="1">
      <c r="A44" s="7"/>
      <c r="B44" s="54"/>
      <c r="C44" s="54"/>
      <c r="D44" s="55"/>
      <c r="E44" s="23"/>
      <c r="F44" s="23"/>
      <c r="G44" s="23"/>
      <c r="H44" s="23"/>
      <c r="I44" s="23"/>
      <c r="J44" s="23"/>
      <c r="K44" s="23"/>
      <c r="L44" s="23"/>
      <c r="M44" s="32"/>
      <c r="N44" s="33"/>
      <c r="O44" s="23"/>
      <c r="P44" s="23"/>
      <c r="Q44" s="23"/>
      <c r="R44" s="23"/>
      <c r="S44" s="23"/>
      <c r="T44" s="23"/>
      <c r="U44" s="23"/>
      <c r="V44" s="23"/>
      <c r="W44" s="32"/>
      <c r="X44" s="9"/>
      <c r="Y44" s="8"/>
      <c r="Z44" s="14"/>
      <c r="AB44" s="11"/>
      <c r="AC44" s="11"/>
    </row>
    <row r="45" spans="1:29" ht="24.75" customHeight="1">
      <c r="A45" s="7"/>
      <c r="B45" s="54"/>
      <c r="C45" s="54"/>
      <c r="D45" s="54"/>
      <c r="E45" s="23"/>
      <c r="F45" s="23"/>
      <c r="G45" s="23"/>
      <c r="H45" s="23"/>
      <c r="I45" s="23"/>
      <c r="J45" s="23"/>
      <c r="K45" s="23"/>
      <c r="L45" s="23"/>
      <c r="M45" s="32"/>
      <c r="N45" s="33"/>
      <c r="O45" s="23"/>
      <c r="P45" s="23"/>
      <c r="Q45" s="23"/>
      <c r="R45" s="23"/>
      <c r="S45" s="23"/>
      <c r="T45" s="23"/>
      <c r="U45" s="23"/>
      <c r="V45" s="23"/>
      <c r="W45" s="32"/>
      <c r="X45" s="9"/>
      <c r="Y45" s="8"/>
      <c r="Z45" s="14"/>
      <c r="AB45" s="11"/>
      <c r="AC45" s="11"/>
    </row>
    <row r="46" spans="1:29" ht="24.75" customHeight="1">
      <c r="A46" s="7"/>
      <c r="B46" s="52"/>
      <c r="C46" s="52"/>
      <c r="D46" s="53"/>
      <c r="E46" s="23"/>
      <c r="F46" s="23"/>
      <c r="G46" s="23"/>
      <c r="H46" s="23"/>
      <c r="I46" s="23"/>
      <c r="J46" s="23"/>
      <c r="K46" s="23"/>
      <c r="L46" s="23"/>
      <c r="M46" s="32"/>
      <c r="N46" s="33"/>
      <c r="O46" s="23"/>
      <c r="P46" s="23"/>
      <c r="Q46" s="23"/>
      <c r="R46" s="23"/>
      <c r="S46" s="23"/>
      <c r="T46" s="23"/>
      <c r="U46" s="23"/>
      <c r="V46" s="23"/>
      <c r="W46" s="32"/>
      <c r="X46" s="9"/>
      <c r="Y46" s="8"/>
      <c r="Z46" s="14"/>
      <c r="AB46" s="11"/>
      <c r="AC46" s="11"/>
    </row>
    <row r="47" spans="1:29" ht="24.75" customHeight="1">
      <c r="A47" s="7"/>
      <c r="B47" s="48"/>
      <c r="C47" s="52"/>
      <c r="D47" s="49"/>
      <c r="E47" s="23"/>
      <c r="F47" s="23"/>
      <c r="G47" s="23"/>
      <c r="H47" s="23"/>
      <c r="I47" s="23"/>
      <c r="J47" s="23"/>
      <c r="K47" s="23"/>
      <c r="L47" s="23"/>
      <c r="M47" s="32"/>
      <c r="N47" s="33"/>
      <c r="O47" s="23"/>
      <c r="P47" s="23"/>
      <c r="Q47" s="23"/>
      <c r="R47" s="23"/>
      <c r="S47" s="23"/>
      <c r="T47" s="23"/>
      <c r="U47" s="23"/>
      <c r="V47" s="23"/>
      <c r="W47" s="32"/>
      <c r="X47" s="9"/>
      <c r="Y47" s="8"/>
      <c r="Z47" s="14"/>
      <c r="AB47" s="11"/>
      <c r="AC47" s="11"/>
    </row>
    <row r="48" spans="2:29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AB48" s="11"/>
      <c r="AC48" s="11"/>
    </row>
    <row r="49" spans="2:29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AB49" s="11"/>
      <c r="AC49" s="11"/>
    </row>
    <row r="50" spans="2:29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AB50" s="11"/>
      <c r="AC50" s="11"/>
    </row>
    <row r="51" spans="2:29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AB51" s="11"/>
      <c r="AC51" s="11"/>
    </row>
    <row r="52" spans="2:29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AB52" s="11"/>
      <c r="AC52" s="11"/>
    </row>
    <row r="53" spans="2:29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AB53" s="11"/>
      <c r="AC53" s="11"/>
    </row>
    <row r="54" spans="2:29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AB54" s="11"/>
      <c r="AC54" s="11"/>
    </row>
    <row r="55" spans="2:29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AB55" s="11"/>
      <c r="AC55" s="11"/>
    </row>
    <row r="56" spans="2:29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AB56" s="11"/>
      <c r="AC56" s="11"/>
    </row>
    <row r="57" spans="2:29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AB57" s="11"/>
      <c r="AC57" s="11"/>
    </row>
    <row r="58" spans="2:29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AB58" s="11"/>
      <c r="AC58" s="11"/>
    </row>
    <row r="59" spans="2:29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AB59" s="11"/>
      <c r="AC59" s="11"/>
    </row>
    <row r="60" spans="2:29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AB60" s="11"/>
      <c r="AC60" s="11"/>
    </row>
    <row r="61" spans="2:29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AB61" s="11"/>
      <c r="AC61" s="11"/>
    </row>
    <row r="62" spans="2:29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AB62" s="11"/>
      <c r="AC62" s="11"/>
    </row>
    <row r="63" spans="2:29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AB63" s="11"/>
      <c r="AC63" s="11"/>
    </row>
    <row r="64" spans="2:29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AB64" s="11"/>
      <c r="AC64" s="11"/>
    </row>
    <row r="65" spans="2:29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AB65" s="11"/>
      <c r="AC65" s="11"/>
    </row>
    <row r="66" spans="2:29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AB66" s="11"/>
      <c r="AC66" s="11"/>
    </row>
    <row r="67" spans="2:29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AB67" s="11"/>
      <c r="AC67" s="11"/>
    </row>
    <row r="68" spans="2:29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AB68" s="11"/>
      <c r="AC68" s="11"/>
    </row>
    <row r="69" spans="2:29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AB69" s="11"/>
      <c r="AC69" s="11"/>
    </row>
    <row r="70" spans="2:29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AB70" s="11"/>
      <c r="AC70" s="11"/>
    </row>
    <row r="71" spans="2:29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AB71" s="11"/>
      <c r="AC71" s="11"/>
    </row>
    <row r="72" spans="2:29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AB72" s="11"/>
      <c r="AC72" s="11"/>
    </row>
    <row r="73" spans="2:29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AB73" s="11"/>
      <c r="AC73" s="11"/>
    </row>
    <row r="74" spans="2:29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AB74" s="11"/>
      <c r="AC74" s="11"/>
    </row>
    <row r="75" spans="2:29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AB75" s="11"/>
      <c r="AC75" s="11"/>
    </row>
    <row r="76" spans="2:23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2:23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2:23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2:23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2:23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2:23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2:23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2:23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2:23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2:23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2:23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2:23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2:23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2:23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2:23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2:23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2:23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2:23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2:23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2:23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2:23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2:23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2:23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2:23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2:23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2:23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2:23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2:23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2:23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2:23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2:23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2:23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2:23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2:23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2:23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2:23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2:23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2:23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2:23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spans="2:23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2:23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2:23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2:23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2:23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2:23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2:23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2:23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2:23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2:23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spans="2:23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2:23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2:23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2:23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spans="2:23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2:23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spans="2:23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2:23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2:23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2:23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2:23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2:23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2:23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2:23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 spans="2:23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 spans="2:23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2:23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 spans="2:23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 spans="2:23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 spans="2:23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spans="2:23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2:23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 spans="2:23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 spans="2:23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spans="2:23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spans="2:23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spans="2:23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 spans="2:23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 spans="2:23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2:23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 spans="2:23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2:23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 spans="2:23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 spans="2:23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 spans="2:23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 spans="2:23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spans="2:23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spans="2:23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 spans="2:23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spans="2:23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spans="2:23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2:23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2:23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2:23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</sheetData>
  <mergeCells count="2">
    <mergeCell ref="E4:L4"/>
    <mergeCell ref="O4:V4"/>
  </mergeCells>
  <printOptions/>
  <pageMargins left="0.5905511811023623" right="0.5905511811023623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HG</cp:lastModifiedBy>
  <cp:lastPrinted>2016-07-11T10:24:19Z</cp:lastPrinted>
  <dcterms:created xsi:type="dcterms:W3CDTF">2007-10-29T15:28:21Z</dcterms:created>
  <dcterms:modified xsi:type="dcterms:W3CDTF">2016-07-12T09:53:05Z</dcterms:modified>
  <cp:category/>
  <cp:version/>
  <cp:contentType/>
  <cp:contentStatus/>
</cp:coreProperties>
</file>